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mc:AlternateContent xmlns:mc="http://schemas.openxmlformats.org/markup-compatibility/2006">
    <mc:Choice Requires="x15">
      <x15ac:absPath xmlns:x15ac="http://schemas.microsoft.com/office/spreadsheetml/2010/11/ac" url="C:\DEPARTAMENTO RESPALDO OCTUBRE 2019\ESCRITORIO 2019\5 TRANSPARENCIA\TRANS PROACTIVA\"/>
    </mc:Choice>
  </mc:AlternateContent>
  <xr:revisionPtr revIDLastSave="0" documentId="13_ncr:1_{545FD434-8CF4-4463-A4FB-9211B83B36E3}" xr6:coauthVersionLast="46" xr6:coauthVersionMax="46" xr10:uidLastSave="{00000000-0000-0000-0000-000000000000}"/>
  <bookViews>
    <workbookView xWindow="-120" yWindow="-120" windowWidth="29040" windowHeight="15840" activeTab="1" xr2:uid="{00000000-000D-0000-FFFF-FFFF00000000}"/>
  </bookViews>
  <sheets>
    <sheet name="OBRAS TERMINADAS OPERANDO 2020" sheetId="4" r:id="rId1"/>
    <sheet name="Formato 1" sheetId="2" r:id="rId2"/>
    <sheet name="Formato 2" sheetId="3" r:id="rId3"/>
  </sheets>
  <externalReferences>
    <externalReference r:id="rId4"/>
    <externalReference r:id="rId5"/>
    <externalReference r:id="rId6"/>
  </externalReferences>
  <definedNames>
    <definedName name="_xlnm._FilterDatabase" localSheetId="0" hidden="1">'OBRAS TERMINADAS OPERANDO 2020'!$A$16:$M$41</definedName>
    <definedName name="apazu.2010">#REF!</definedName>
    <definedName name="apazu.2011">#REF!</definedName>
    <definedName name="apazu.2012">#REF!</definedName>
    <definedName name="apazu.2013">#REF!</definedName>
    <definedName name="_xlnm.Print_Area" localSheetId="1">'Formato 1'!$B$1:$F$12</definedName>
    <definedName name="_xlnm.Print_Area" localSheetId="2">'Formato 2'!$A$1:$J$15</definedName>
    <definedName name="AVANCES">[1]OBRAS!$Z$1:$Z$65536</definedName>
    <definedName name="_xlnm.Database" localSheetId="0">#REF!</definedName>
    <definedName name="_xlnm.Database">#REF!</definedName>
    <definedName name="CONC" localSheetId="0">[1]OBRAS!#REF!</definedName>
    <definedName name="CONC">#REF!</definedName>
    <definedName name="CONTRATO05">[1]OBRAS!$DH$1:$DH$65536</definedName>
    <definedName name="CONTRATORIGINAL">[1]OBRAS!$DB$1:$DB$65536</definedName>
    <definedName name="CONTROL" localSheetId="0">#REF!</definedName>
    <definedName name="CONTROL">#REF!</definedName>
    <definedName name="CONVENIO" localSheetId="0">[1]OBRAS!#REF!</definedName>
    <definedName name="CONVENIO">#REF!</definedName>
    <definedName name="CUANTIFICADOR" localSheetId="0">[1]OBRAS!#REF!</definedName>
    <definedName name="CUANTIFICADOR">#REF!</definedName>
    <definedName name="DEPENDENCIA">[2]CATALAGO!$B$4:$B$7</definedName>
    <definedName name="DESMADRAR" localSheetId="0">[1]OBRAS!#REF!</definedName>
    <definedName name="DESMADRAR">#REF!</definedName>
    <definedName name="ESTIMACIONES">[1]OBRAS!$DO$1:$DO$65536</definedName>
    <definedName name="FECHAS">[1]OBRAS!$V$1:$V$65536</definedName>
    <definedName name="fid.2010" localSheetId="0">#REF!</definedName>
    <definedName name="fid.2010">#REF!</definedName>
    <definedName name="fid.2011" localSheetId="0">#REF!</definedName>
    <definedName name="fid.2011">#REF!</definedName>
    <definedName name="fid.2012" localSheetId="0">#REF!</definedName>
    <definedName name="fid.2012">#REF!</definedName>
    <definedName name="fid.2013">#REF!</definedName>
    <definedName name="fmvm.2010">#REF!</definedName>
    <definedName name="fmvm.2011">#REF!</definedName>
    <definedName name="fmvm.2012">#REF!</definedName>
    <definedName name="fmvm.2013">#REF!</definedName>
    <definedName name="fmvt.2010">#REF!</definedName>
    <definedName name="fmvt.2011">#REF!</definedName>
    <definedName name="fmvt.2012">#REF!</definedName>
    <definedName name="fmvt.2013">#REF!</definedName>
    <definedName name="fmvt.2014">#REF!</definedName>
    <definedName name="FOLIO">'[3]FICHA TÉCNICA'!$U$1</definedName>
    <definedName name="fonden.2010" localSheetId="0">#REF!</definedName>
    <definedName name="fonden.2010">#REF!</definedName>
    <definedName name="IMPORTEAUTO">[1]OBRAS!$AJ$1:$AJ$65536</definedName>
    <definedName name="INDICADORES" localSheetId="0">[1]OBRAS!#REF!</definedName>
    <definedName name="INDICADORES">#REF!</definedName>
    <definedName name="NO" localSheetId="0">[1]OBRAS!#REF!</definedName>
    <definedName name="NO">#REF!</definedName>
    <definedName name="OFICIO2005">[1]OBRAS!$AG$1:$AG$65536</definedName>
    <definedName name="OFICIOGLOBAL">[1]OBRAS!$CN$1:$CN$65536</definedName>
    <definedName name="OLE_LINK1" localSheetId="0">'OBRAS TERMINADAS OPERANDO 2020'!#REF!</definedName>
    <definedName name="or.2010" localSheetId="0">#REF!</definedName>
    <definedName name="or.2010">#REF!</definedName>
    <definedName name="or.2011" localSheetId="0">#REF!</definedName>
    <definedName name="or.2011">#REF!</definedName>
    <definedName name="or.2012" localSheetId="0">#REF!</definedName>
    <definedName name="or.2012">#REF!</definedName>
    <definedName name="or.2013">#REF!</definedName>
    <definedName name="pal.2011">#REF!</definedName>
    <definedName name="pal.2012">#REF!</definedName>
    <definedName name="pal.2013">#REF!</definedName>
    <definedName name="pca.2013">#REF!</definedName>
    <definedName name="pioptar.2012">#REF!</definedName>
    <definedName name="prodder.2010">#REF!</definedName>
    <definedName name="prome.2013">#REF!</definedName>
    <definedName name="PROPUESTA01">[1]OBRAS!$DT$12</definedName>
    <definedName name="PROPUESTA02">[1]OBRAS!$EJ$1:$EJ$65536</definedName>
    <definedName name="PROPUESTA03">[1]OBRAS!$EX$1:$EX$65536</definedName>
    <definedName name="PROPUESTA04">[1]OBRAS!$FN$1:$FN$65536</definedName>
    <definedName name="PROSSAPYS" localSheetId="0">#REF!</definedName>
    <definedName name="PROSSAPYS">#REF!</definedName>
    <definedName name="protar.2011" localSheetId="0">#REF!</definedName>
    <definedName name="protar.2011">#REF!</definedName>
    <definedName name="protar.2012">#REF!</definedName>
    <definedName name="protar.2013">#REF!</definedName>
    <definedName name="PRP" localSheetId="0">[1]OBRAS!#REF!</definedName>
    <definedName name="PRP">#REF!</definedName>
    <definedName name="REFRENDOAUTO" localSheetId="0">[1]OBRAS!#REF!</definedName>
    <definedName name="REFRENDOAUTO">#REF!</definedName>
    <definedName name="SEGUIMIENTO">[1]OBRAS!$S$1:$S$65536</definedName>
    <definedName name="SITUACION">[1]OBRAS!$AB$1:$AB$65536</definedName>
    <definedName name="SOLICITADOMODIFI">[1]OBRAS!$FS$1:$FS$65536</definedName>
    <definedName name="TIPOBRA" localSheetId="0">[1]OBRAS!#REF!</definedName>
    <definedName name="TIPOBRA">#REF!</definedName>
    <definedName name="uo31.2014" localSheetId="0">#REF!</definedName>
    <definedName name="uo31.2014">#REF!</definedName>
    <definedName name="uo31.2014.rad" localSheetId="0">#REF!</definedName>
    <definedName name="uo31.2014.rad">#REF!</definedName>
  </definedNames>
  <calcPr calcId="181029" concurrentCalc="0"/>
</workbook>
</file>

<file path=xl/calcChain.xml><?xml version="1.0" encoding="utf-8"?>
<calcChain xmlns="http://schemas.openxmlformats.org/spreadsheetml/2006/main">
  <c r="L15" i="4" l="1"/>
  <c r="G34" i="4"/>
  <c r="G18" i="4"/>
  <c r="B15" i="4"/>
  <c r="M15" i="4"/>
  <c r="K15" i="4"/>
  <c r="J15" i="4"/>
  <c r="I15" i="4"/>
  <c r="H15" i="4"/>
  <c r="G15" i="4"/>
  <c r="F15" i="4"/>
  <c r="C15" i="4"/>
  <c r="D15" i="4"/>
  <c r="E15" i="4"/>
</calcChain>
</file>

<file path=xl/sharedStrings.xml><?xml version="1.0" encoding="utf-8"?>
<sst xmlns="http://schemas.openxmlformats.org/spreadsheetml/2006/main" count="166" uniqueCount="122">
  <si>
    <t>COMISIÓN DEL AGUA DEL ESTADO DE MÉXICO</t>
  </si>
  <si>
    <t>DIRECCIÓN GENERAL DE INFRAESTRUCTURA HIDRÁULICA</t>
  </si>
  <si>
    <t>FOLIO</t>
  </si>
  <si>
    <t>CONTROL</t>
  </si>
  <si>
    <t>PROGRAMA</t>
  </si>
  <si>
    <t>NOMBRE DE LA OBRA O ACCIÓN</t>
  </si>
  <si>
    <t xml:space="preserve">MUNICIPIO / LOCALIDAD                          </t>
  </si>
  <si>
    <t>CONTRATADO</t>
  </si>
  <si>
    <t>FECHA REAL DE LA OBRA</t>
  </si>
  <si>
    <t>AVANCES</t>
  </si>
  <si>
    <t>INICIO</t>
  </si>
  <si>
    <t>TÉRMINO</t>
  </si>
  <si>
    <t>FÍSICO</t>
  </si>
  <si>
    <t>FINANCIERO</t>
  </si>
  <si>
    <t xml:space="preserve">TRANSPARENCIA PROACTIVA </t>
  </si>
  <si>
    <t>Tema</t>
  </si>
  <si>
    <t>Disminuye asimetrías de la información Sí/No ¿Por qué?</t>
  </si>
  <si>
    <t>Mejora el acceso a trámites y servicios Si/No ¿Por qué?</t>
  </si>
  <si>
    <t>Optimiza la toma de decisiones de autoridades, ciudadanos o población en general Si/No ¿Por qué?</t>
  </si>
  <si>
    <t>Detona efectivamente la rendición de cuentas Si/No ¿Por qué?</t>
  </si>
  <si>
    <t>Sí. Complemento a los contratos de licitación pública</t>
  </si>
  <si>
    <t>Sí. Permite al usuario constatar que la obra está concluida y se solicite al Comité de Agua Potable  o municipio la toma domiciliaria de agua potable</t>
  </si>
  <si>
    <t>Sí. Se da a conocer los alcances de la obra concluida y le va a permitir al municipio hacer las obras complementarias o solicitar la ampliación</t>
  </si>
  <si>
    <t xml:space="preserve">Sí. El presupuesto que se autorizó se ve reflejado en la obra concluida
</t>
  </si>
  <si>
    <t>MTRO. A. P. HÉCTOR MANUEL MACHADO GARCÍA</t>
  </si>
  <si>
    <t>DIRECTOR GENERAL DE INFRAESTRUCTURA HIDRÁULICA</t>
  </si>
  <si>
    <t>Procedimiento No. 2</t>
  </si>
  <si>
    <t>____________________________________________</t>
  </si>
  <si>
    <t>_____________________________________________________________</t>
  </si>
  <si>
    <t>FOTOGRAFÍAS</t>
  </si>
  <si>
    <t>DESCRIPCIÓN</t>
  </si>
  <si>
    <t>OBRAS TERMINADAS Y OPERANDO EJERCICIO FISCAL 2020</t>
  </si>
  <si>
    <t>SECRETARÍA DE DESARROLLO URBANO Y  OBRA</t>
  </si>
  <si>
    <t>1. Obras de agua potable, drenaje y saneamiento concluidas y operando ejercicio 2020</t>
  </si>
  <si>
    <r>
      <t>1.</t>
    </r>
    <r>
      <rPr>
        <u/>
        <sz val="12"/>
        <color theme="1"/>
        <rFont val="Estrangelo Edessa"/>
        <family val="4"/>
      </rPr>
      <t>Obras de agua potable drenaje y saneamiento concluidas y operando ejercicio 2020.</t>
    </r>
  </si>
  <si>
    <t>FID 1928 2019</t>
  </si>
  <si>
    <t>Apaur 2019</t>
  </si>
  <si>
    <t>Aparural 2019</t>
  </si>
  <si>
    <t>FID 1928 2020</t>
  </si>
  <si>
    <t>PAD 2019</t>
  </si>
  <si>
    <t>FMVM 2019</t>
  </si>
  <si>
    <t>APAUR 2020</t>
  </si>
  <si>
    <t>Sistema de agua potable de La Comunidad de San Francisco Tepeolulco, Municipio de Temascalcingo</t>
  </si>
  <si>
    <t>Construcción de la red de agua potable y tanque de almacenamiento en la localidad de Ixtlahuaca de Villada. Segunda etapa de tres.</t>
  </si>
  <si>
    <t>Rehabilitación del sistema de agua potable en Sabana de Taborda  Municipio de Villa De Allende</t>
  </si>
  <si>
    <t>Terminación de la ampliación y rehabilitación del sistema multiple de agua potable Tixmadeje Grande(Santa María Tixmadeje), Doxteje Centro y Doxteje Barrio dos, Acambay, Municipio de Acambay</t>
  </si>
  <si>
    <t>Rehabilitación de la línea de conducción de las comunidades de La Soledad, San Isidro Ejido de Tapaxco, San Juan Bosco y San Nicolás Tultenango.</t>
  </si>
  <si>
    <t>Terminación de la construcción de tanque de regulación de 250 m3, para la Comunidad de la Magdalena Chichicaspa, Municipio de Huixquilucan</t>
  </si>
  <si>
    <t>Ampliación y rehabilitación del sistema de agua potable en la Comunidad de Los Lobos, Municipio de San José del Rincón</t>
  </si>
  <si>
    <t>Construcción del subcolector colonia ampliación Victor Puebla, Municipio de Texcoco</t>
  </si>
  <si>
    <t>Ampliación del sistema de agua potable de la localidad de Candequi en el municipio de Chapa de Mota</t>
  </si>
  <si>
    <t>Introducción de la red de drenaje sanitario en el Ejido la Palma, municipio de Atlacomulco</t>
  </si>
  <si>
    <t>Ampliación del sistema de alcantarillado sanitario en la comunidad de Santa MarÍa Endare, municipio de Jocotitlán</t>
  </si>
  <si>
    <t>Introducción de red de alcantarillado sanitario en la localidad de San Nicolás Tultenango (La Lomita)</t>
  </si>
  <si>
    <t>Construcción de línea de conducción del pozo Sifón a tanque Morelos, Colonia Morelos, municipio de Nicolás Romero</t>
  </si>
  <si>
    <t>Ampliación de la red de drenaje sanitario en la localidad de San Juan Daxthi</t>
  </si>
  <si>
    <t>Construcción de Colectores de aguas negras de 1.83 m. de diámetro en la avenida Vicente Villada, Nezahuacoyótl</t>
  </si>
  <si>
    <t>Introducción del sistema de drenaje sanitario, (obra nueva) San Sebastián Buenos Aires</t>
  </si>
  <si>
    <t>Construcción de la línea de conducción de agua potable en la Cabecera Municipal Municipio de Almoloya de Alquisiras</t>
  </si>
  <si>
    <t>Construcción del sistema de agua potable de la comunidad de Aquiapan,almoloya de Alquisiras.</t>
  </si>
  <si>
    <t>Construcción de la interconexión de la Barranca San Andrés al colector semiprofundo Plásticos, comunidad de Santa Clara Coatitla, Ecatepec.</t>
  </si>
  <si>
    <t>Ampliación de red de drenaje en la calle 10 de mayo de la comunidad de Bombatevi, Ejido de Atlacomulco</t>
  </si>
  <si>
    <t>Rehabilitación de embovedamiento del Río San Juan en la calle periodista Gerardo Medina</t>
  </si>
  <si>
    <t>Colector pluvial en la cabecera municipal de Tenango del Aire</t>
  </si>
  <si>
    <t>Equipamiento electromecánico de la planta de bombeo Joyas de Santa Ana en la Cabecera Municipal</t>
  </si>
  <si>
    <t>Construcción de ampliación y rehabilitación de la red de alcantarillado sanitario en la Cabecera Municipal (Unidad Habitacional Conaza), Municipio de Axapusco</t>
  </si>
  <si>
    <t>Temascalcingo 
Comunidad de San Francisco Tepeolulco</t>
  </si>
  <si>
    <t xml:space="preserve">Texcoco
Víctor Puebla
</t>
  </si>
  <si>
    <t>Coatepec Harinas
Ixtlahuaca de Villada</t>
  </si>
  <si>
    <t>Villa de Allende
 Sabana de Taborda</t>
  </si>
  <si>
    <t>Acambay
Tixmadeje Grande (Santa María Tixmadeje), Doxteje Centro Doxteje Dos Barrios.</t>
  </si>
  <si>
    <t>El Oro
Comunidades de la Soledad, San Isidro Ejido de Tapaxco, San Jaun Bosco y San Nicólas Tultenango</t>
  </si>
  <si>
    <t>Huixquilucan
Comunidad de la Magdalena Chichicaspa</t>
  </si>
  <si>
    <t>San José del Rincón
Los Lobos</t>
  </si>
  <si>
    <t>Texcoco
Colonia Ampliación Victor Puebla</t>
  </si>
  <si>
    <t>Chapa de Mota
 Candequi</t>
  </si>
  <si>
    <t>Atlacomulco
 Ejido la Palma.</t>
  </si>
  <si>
    <t>Jocotitlán
 Santa María Endare</t>
  </si>
  <si>
    <t>El Oro 
San Nicolás Tultenango
(La Lomita)</t>
  </si>
  <si>
    <t>Nicolás Romero 
Colonia Morelos</t>
  </si>
  <si>
    <t>Soyaniquilpan 
San Juan Daxthi</t>
  </si>
  <si>
    <t>Nezahualcóyotl
Nezahualcóyotl</t>
  </si>
  <si>
    <t>Morelos 
San Sebastián Buenos Aires
(san sebastián)</t>
  </si>
  <si>
    <t>Almoloya de Alquisiras
 Cabecera Municipal</t>
  </si>
  <si>
    <t>Almoloya de Alquisiras
 Comunidad de Aquiapan</t>
  </si>
  <si>
    <t>Ecatepec
Santa Clara Coatitla</t>
  </si>
  <si>
    <t>Atlacomulco
Comunidad de Bomvatevi Ejido</t>
  </si>
  <si>
    <t>El Oro
Calle periodista Gerardo Medina</t>
  </si>
  <si>
    <t>Tenango del Aire
Cabecera Municipal</t>
  </si>
  <si>
    <t>Texcoco 
Cabecera Municipal</t>
  </si>
  <si>
    <t>Axapusco
Cabecera Municipal (Unidad Habitacional Conaza)</t>
  </si>
  <si>
    <t xml:space="preserve">  Tanque de concreto armado  de 50 m3
Línea de conducción de 250 metros de longitud
Equipamiento electromecánico de dos bombas sumergible de 15 hp con un gasto de 3.31 lps.
Eléctrico combinación de interruptor termo magnético
Estructura de letrero espectacular.- 
</t>
  </si>
  <si>
    <t>Red de distribución con tubería de PVC de 2" de diámetro con una longitud de 353 m, 40 tomas domiciliarias, construcción de 8 cajas de operación de válvulas</t>
  </si>
  <si>
    <t>Línea de conducción
Instalación de 504.30 m de tubería de 
PAD de 6" diámetro
5 Cruces y cajas de operación de válvulas
Adecuación e instalación de equipo de bombeo de 40 Hp
Tren de pieza especiales de 6" de diámetro</t>
  </si>
  <si>
    <t>Construcción de camino de acceso al tanque de 250 m3 de capacidad</t>
  </si>
  <si>
    <t>Líneas de conducción:
Instalación de 8326.96 m de tubería de PAD de 2" de diámetro
1 caja de captación
8 cajas rompedoras de presión
Red de distribución:
Instalación de 2921.67 m de tubería de PAD de 2" de diámetro
1 tanque regulador de 20 m3
51 tomas domiciliarias</t>
  </si>
  <si>
    <t>Suministro e instalación de 918 m de tubería de PEAD corrugado de 30 cm de diámetro 
20 pozos de visita
36 descargas domiciliarias</t>
  </si>
  <si>
    <t>Instalación de 2478  m de tubería de PAD de 12" de diámetro
53 pozos de visita
62 descargas domiciliarias</t>
  </si>
  <si>
    <t>Colector y red de atarjeas:
3533  m de tubería de PAD de 30 cm de diámetro
1 Sistema de tratamiento para 2.0 lps
40 descargas domiciliarias
66 pozos de visita</t>
  </si>
  <si>
    <t>1. Construcción de la línea de conducción con tubería pad de 254 mm  (10") de diámetro, con rd - 9, RD - 11, RD - 13.5 y RD - 17 con una longitud de 1,742.41 ml.
2. Construcción de 4 cajas de operación de válvula tipo "2" y tipo "4". 
3. Cruce con carretera Vía Corta a Morelos con tubería pad de  254 mm (10") de diámetro encamisado con tubería de acero de 406.40 mm (16") de diámetro con una longitud de 10.00 mts. 
4. Suministro y colocación de letrero espectacular.</t>
  </si>
  <si>
    <t>Suministro e instalación 1324 m de tubería de PAD de 30 cm de diámetro
34 pozos de visita
35 descargas domiciliarias</t>
  </si>
  <si>
    <t>Colector: 
3804 m de tubería de PAD de 30 cm de diámetro
80 descargas domicilliarias
51 pozos de visita</t>
  </si>
  <si>
    <t>Construcción de caja de captación "Manantial la Cañada"
Línea de conducción de 6006.11 m
Cajas de operación de válvulas Tanque superficial de concreto armado de 50 m3 
Red de distribución de 6509.16 m
Instalación de 55 tomas domiciliarias</t>
  </si>
  <si>
    <t xml:space="preserve">Obra electromecánica:
Trámites para la autorización de factibilidad, así como los trámites ante C.F.E. para la obtención de la energía eléctrica hasta obtener su contrato.
Suministro, montaje, instalación, conexión y pruebas de:
3.0    cribas verticales de barras para solidos gruesos.
3.0    compuertas automatizadas.
1.0    subestación eléctrica tipo pedestal.
Construcción de:
 100.0 m. de línea de media tensión. 
Sistema de tierras.
Sistema de alumbrado.
Suministro, colocación y puesta en marcha de una planta de emergencia 
</t>
  </si>
  <si>
    <t>832.70 m de Red de atarjeas
17 Pozos de visita
35 Descargas domiciliarias</t>
  </si>
  <si>
    <t>Construcción de colector pluvial en la cabecera municipal de Tenango del Aire en una longitud de 394.00 metros con tubería de polietileno de alta densidad tubería corrugada de 30'' diámetro, construcción de pozos 9.00 piezas, reparación de tomas y descargas domiciliarias.</t>
  </si>
  <si>
    <t xml:space="preserve">Equipamiento electromecánico de planta de bombeo: suministro e instalación de 1 bombas sumergibles con un gasto = 7,000 l.p.m., con motor de 40 h.p., suministro e instalación de descarga con tubo de acero de 12" (Pulg.) de diámetro, obra eléctrica: suministro e instalación de tablero de control, suministro e instalación de polipasto manual de 0.5 ton. </t>
  </si>
  <si>
    <t>Construcción de cárcamo para la Colonia Víctor Puebla, (Cuarta etapa)
Construcción de cárcamo para la Colonia Vííctor Puebla, Texcoco (VI etapa)
Construcción de cárcamo para la Colonia Vííctor Puebla, Texcoco (quinta etapa)
Construcción de cárcamo para la Colonia Vííctor Puebla, Texcoco (VII etapa)</t>
  </si>
  <si>
    <t>(IV)
Obra eléctrica en caseta 
Suministro e instalación de compuertas 
Fabricación del tren de descarga
(V) 
Sum. e ins. de subestación de 750 kva
Línea en media tensión aislada a 23 kv
Construcción del patio de maniobras
Acabado general
(VI)
Suministro y colocación de bomba vertical para un gasto de 500 lps, Motores eléctricos de 125 hp 2 pzas. y 40 hp 1 pza, Conexión de motores a planta de emergencia
(VII)
Construcción de recubrimiento y  revestimiento Río Coatepec
1.  Colado concreto premezclado f’c=200 kg/cm2-----361 m3
2. Habilitado de acero de refuerzo--41 ton.
3. Rellenos de taludes del Rio--- 4,584 m3</t>
  </si>
  <si>
    <t>APARURAL 2018
FID 1928 2019</t>
  </si>
  <si>
    <t>PAD 2018
FID 1928 2019</t>
  </si>
  <si>
    <t>113923
113924
113940
113941</t>
  </si>
  <si>
    <t>FID 1928 2019
FID 1928 2020</t>
  </si>
  <si>
    <t>Construcción de una línea de conducción, que consiste en 502 metros  con tubería de PAD de 6" de diámetro y 476 metros con tubería de PAD de 4" de diámetro para conducir un gasto de 15 LPS.
Construcción de caja de captación en manantial " Ojo de Agua Grande"
Construcción de línea de conducción con llegada a un tanque de almacenamiento ya existente: 966m</t>
  </si>
  <si>
    <t xml:space="preserve">Instalación de Tubería de PAD de 150 mm (6”)…………… 850.00  ML
Instalación de Tubería de PAD de 101 mm (4”)…………… 250.00  ML
Suministro de Tubería de PAD de 150 mm (6”)…………… 850.00  ML
Suministro de Tubería de PAD de 101 mm (4”)…………… 250.00  ML
</t>
  </si>
  <si>
    <t xml:space="preserve">1Instalación de Tubería PAD de 2” -------- 500.00 ml
Cajas de Operación de Válvulas --------------2.00 cajas
Tomas Domiciliarias ---------------------- 10.00 tomas
</t>
  </si>
  <si>
    <t xml:space="preserve">Construcción de 2 tanques de almacenamiento; uno de 50 m3 los lobos y otro de 30 m3 en el barrio.
597.30 m de Línea de conducción de caja rompedora a tanque de 50 m3.
Construcción de una caja rompedora de presión
9,254.39 m de Red de distribución  con tubería PAD de 2”, 2 ½”, 3”, 4” y 6” de ø
Construcción de obra de captación 
100 tomas domiciliarias
</t>
  </si>
  <si>
    <t xml:space="preserve">Suministro de tubería de P.A.D. de 12” (Pulg.) de Ø -------------------1,763 m.
Instalación de tubería de P.A.D. de 12” (Pulg.) de Ø -------------------2,053 m.
Instalación de tubería de P.A.D. de 15” (Pulg.) de Ø ----------------------128 m.
Instalación de tubería de P.A.D. de 18” (Pulg.) de Ø ----------------------202 m.
Construcción de Pozos de visita------------43 pozos
</t>
  </si>
  <si>
    <t>s</t>
  </si>
  <si>
    <t>Reposición de colector de 1.83 m de diámetro: excavación con máquina, plantilla con material de banco tezontle, relleno acostillado, bombeo de achique con bomba de 2", 4" y 6" de ø, demolición de concreto reforzado, acarreo de materiales producto de la excavación, instalación de tubería existente de 1830 mm de diámetro, 25.00 m, suministro y colocación de costales rellenos de material tezontle, construcción de caja unión con sección 2.60 ancho x 1.10 m de largo y 2.70 de alto, construcción de muro costalera, construcción de muro tapón a base de tabique rojo recocido a 28 cm y reparación de tubería de agua tratada</t>
  </si>
  <si>
    <t xml:space="preserve">Excavaciones para desplante de estructuras de 0.00 a 8.00 m. ……………  2,161.00 m3 
* Obras inducidas, retiro y colocación de colector y tuberías de agua ……  1  PG 
* Suministro y colocación de tablaestaca metálica tipo AZ-19-700 con longitud de hincado de 9 m.  …………………..     300.00 m2 
* Suministro y colocación de fierro de refuerzo f’y=4200 kg/cm2……….   38,635.00 kg
* Cimbra de madera un muros y losas no aparente …       694.20 m2 
•concreto premezclado bombeable f’c=250 kg/cm2  …………………………        188.60 m3 
•relleno de excavaciones con tepetate …    1,625.00 m2
•reposición de empedrado junteado ……    420.00 m2
</t>
  </si>
  <si>
    <t>Colector: 
Instalación de 215 m. de tubería P.E.A.D. sanitaria de 30 cm de diámetro.
Construcción de 5 pozos de visita tipo común.
Red de drenaje: 
Instalación de 905.0 m. de tubería P.E.A.D. sanitaria de 30 cm de diámetro.
Construcción de 14 pozos de visita tipo común. 
Construcción de 50 descargas domiciliarias de drenaje de 15 cm de diámetro.
Perforación concluida con un gasto de 12.81 l.p.s.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</si>
</sst>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9">
    <font>
      <sz val="10"/>
      <color rgb="FF000000"/>
      <name val="Arial"/>
    </font>
    <font>
      <sz val="11"/>
      <color theme="1"/>
      <name val="Calibri"/>
      <family val="2"/>
      <scheme val="minor"/>
    </font>
    <font>
      <sz val="11"/>
      <color theme="1"/>
      <name val="Calibri"/>
      <family val="2"/>
      <scheme val="minor"/>
    </font>
    <font>
      <sz val="10"/>
      <name val="Arial"/>
      <family val="2"/>
    </font>
    <font>
      <b/>
      <sz val="11"/>
      <color rgb="FF000000"/>
      <name val="Estrangelo Edessa"/>
      <family val="4"/>
    </font>
    <font>
      <sz val="12"/>
      <color theme="1"/>
      <name val="Estrangelo Edessa"/>
      <family val="4"/>
    </font>
    <font>
      <sz val="11"/>
      <color theme="1"/>
      <name val="Estrangelo Edessa"/>
      <family val="4"/>
    </font>
    <font>
      <b/>
      <sz val="12"/>
      <color theme="1"/>
      <name val="Estrangelo Edessa"/>
      <family val="4"/>
    </font>
    <font>
      <u/>
      <sz val="12"/>
      <color theme="1"/>
      <name val="Estrangelo Edessa"/>
      <family val="4"/>
    </font>
    <font>
      <b/>
      <sz val="11"/>
      <color theme="1"/>
      <name val="Estrangelo Edessa"/>
      <family val="4"/>
    </font>
    <font>
      <b/>
      <sz val="20"/>
      <color theme="1"/>
      <name val="Arial"/>
      <family val="2"/>
    </font>
    <font>
      <sz val="14"/>
      <color theme="1"/>
      <name val="Arial"/>
      <family val="2"/>
    </font>
    <font>
      <b/>
      <sz val="14"/>
      <color theme="1"/>
      <name val="Arial"/>
      <family val="2"/>
    </font>
    <font>
      <b/>
      <sz val="16"/>
      <color theme="1"/>
      <name val="Arial"/>
      <family val="2"/>
    </font>
    <font>
      <sz val="16"/>
      <color theme="1"/>
      <name val="Arial"/>
      <family val="2"/>
    </font>
    <font>
      <b/>
      <sz val="18"/>
      <color theme="1"/>
      <name val="Arial"/>
      <family val="2"/>
    </font>
    <font>
      <sz val="20"/>
      <color theme="1"/>
      <name val="Arial"/>
      <family val="2"/>
    </font>
    <font>
      <sz val="16"/>
      <color rgb="FF000000"/>
      <name val="Arial"/>
      <family val="2"/>
    </font>
    <font>
      <sz val="16"/>
      <name val="Arial"/>
      <family val="2"/>
    </font>
  </fonts>
  <fills count="3">
    <fill>
      <patternFill patternType="none"/>
    </fill>
    <fill>
      <patternFill patternType="gray125"/>
    </fill>
    <fill>
      <patternFill patternType="solid">
        <fgColor theme="0" tint="-0.34998626667073579"/>
        <bgColor indexed="64"/>
      </patternFill>
    </fill>
  </fills>
  <borders count="9">
    <border>
      <left/>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s>
  <cellStyleXfs count="4">
    <xf numFmtId="0" fontId="0" fillId="0" borderId="0"/>
    <xf numFmtId="0" fontId="2" fillId="0" borderId="0"/>
    <xf numFmtId="0" fontId="3" fillId="0" borderId="0"/>
    <xf numFmtId="0" fontId="1" fillId="0" borderId="0"/>
  </cellStyleXfs>
  <cellXfs count="67">
    <xf numFmtId="0" fontId="0" fillId="0" borderId="0" xfId="0" applyFont="1" applyAlignment="1"/>
    <xf numFmtId="0" fontId="2" fillId="0" borderId="0" xfId="1"/>
    <xf numFmtId="0" fontId="4" fillId="0" borderId="0" xfId="1" applyFont="1" applyAlignment="1">
      <alignment vertical="center"/>
    </xf>
    <xf numFmtId="15" fontId="2" fillId="0" borderId="0" xfId="1" applyNumberFormat="1"/>
    <xf numFmtId="0" fontId="5" fillId="0" borderId="2" xfId="1" applyFont="1" applyBorder="1" applyAlignment="1">
      <alignment horizontal="center" vertical="center" wrapText="1"/>
    </xf>
    <xf numFmtId="0" fontId="6" fillId="0" borderId="0" xfId="1" applyFont="1"/>
    <xf numFmtId="0" fontId="5" fillId="0" borderId="2" xfId="1" applyFont="1" applyBorder="1" applyAlignment="1">
      <alignment horizontal="left" vertical="top" wrapText="1"/>
    </xf>
    <xf numFmtId="0" fontId="5" fillId="0" borderId="3" xfId="1" applyFont="1" applyBorder="1" applyAlignment="1">
      <alignment horizontal="left" vertical="top" wrapText="1"/>
    </xf>
    <xf numFmtId="0" fontId="5" fillId="0" borderId="3" xfId="1" applyFont="1" applyBorder="1" applyAlignment="1">
      <alignment horizontal="center" vertical="center" wrapText="1"/>
    </xf>
    <xf numFmtId="0" fontId="6" fillId="0" borderId="0" xfId="1" applyFont="1" applyAlignment="1">
      <alignment horizontal="left" vertical="top"/>
    </xf>
    <xf numFmtId="0" fontId="7" fillId="0" borderId="0" xfId="1" applyFont="1" applyAlignment="1">
      <alignment horizontal="center" vertical="center"/>
    </xf>
    <xf numFmtId="0" fontId="5" fillId="0" borderId="0" xfId="1" applyFont="1"/>
    <xf numFmtId="0" fontId="9" fillId="0" borderId="0" xfId="1" applyFont="1" applyAlignment="1">
      <alignment horizontal="center" vertical="center"/>
    </xf>
    <xf numFmtId="0" fontId="11" fillId="0" borderId="0" xfId="2" applyFont="1"/>
    <xf numFmtId="0" fontId="12" fillId="0" borderId="0" xfId="2" applyFont="1" applyAlignment="1">
      <alignment horizontal="center" vertical="center" wrapText="1"/>
    </xf>
    <xf numFmtId="0" fontId="12" fillId="0" borderId="0" xfId="2" applyFont="1" applyAlignment="1">
      <alignment vertical="center" wrapText="1"/>
    </xf>
    <xf numFmtId="0" fontId="12" fillId="0" borderId="0" xfId="2" applyFont="1" applyAlignment="1">
      <alignment vertical="center" textRotation="180" wrapText="1"/>
    </xf>
    <xf numFmtId="4" fontId="12" fillId="0" borderId="0" xfId="2" applyNumberFormat="1" applyFont="1" applyAlignment="1">
      <alignment vertical="center" wrapText="1"/>
    </xf>
    <xf numFmtId="164" fontId="13" fillId="0" borderId="0" xfId="2" applyNumberFormat="1" applyFont="1" applyAlignment="1">
      <alignment vertical="center" wrapText="1"/>
    </xf>
    <xf numFmtId="1" fontId="12" fillId="0" borderId="0" xfId="2" applyNumberFormat="1" applyFont="1" applyAlignment="1">
      <alignment vertical="center" wrapText="1"/>
    </xf>
    <xf numFmtId="14" fontId="14" fillId="0" borderId="0" xfId="2" applyNumberFormat="1" applyFont="1" applyAlignment="1">
      <alignment vertical="center" wrapText="1"/>
    </xf>
    <xf numFmtId="0" fontId="15" fillId="0" borderId="0" xfId="2" applyFont="1"/>
    <xf numFmtId="0" fontId="15" fillId="2" borderId="2" xfId="2" applyFont="1" applyFill="1" applyBorder="1" applyAlignment="1">
      <alignment horizontal="center" vertical="center" wrapText="1"/>
    </xf>
    <xf numFmtId="1" fontId="15" fillId="2" borderId="2" xfId="2" applyNumberFormat="1" applyFont="1" applyFill="1" applyBorder="1" applyAlignment="1">
      <alignment horizontal="center" vertical="center" wrapText="1"/>
    </xf>
    <xf numFmtId="3" fontId="14" fillId="0" borderId="2" xfId="2" applyNumberFormat="1" applyFont="1" applyBorder="1" applyAlignment="1">
      <alignment horizontal="center" vertical="center" wrapText="1"/>
    </xf>
    <xf numFmtId="4" fontId="13" fillId="0" borderId="2" xfId="2" applyNumberFormat="1" applyFont="1" applyBorder="1" applyAlignment="1">
      <alignment horizontal="center" vertical="center" wrapText="1"/>
    </xf>
    <xf numFmtId="3" fontId="14" fillId="0" borderId="0" xfId="2" applyNumberFormat="1" applyFont="1" applyAlignment="1">
      <alignment vertical="center"/>
    </xf>
    <xf numFmtId="3" fontId="14" fillId="0" borderId="0" xfId="2" applyNumberFormat="1" applyFont="1" applyAlignment="1">
      <alignment horizontal="center" vertical="center" wrapText="1"/>
    </xf>
    <xf numFmtId="3" fontId="12" fillId="0" borderId="7" xfId="2" applyNumberFormat="1" applyFont="1" applyBorder="1" applyAlignment="1">
      <alignment horizontal="center" vertical="center" wrapText="1"/>
    </xf>
    <xf numFmtId="3" fontId="13" fillId="0" borderId="0" xfId="2" applyNumberFormat="1" applyFont="1" applyAlignment="1">
      <alignment horizontal="center" vertical="center" wrapText="1"/>
    </xf>
    <xf numFmtId="3" fontId="13" fillId="0" borderId="8" xfId="2" applyNumberFormat="1" applyFont="1" applyBorder="1" applyAlignment="1">
      <alignment horizontal="center" vertical="center" wrapText="1"/>
    </xf>
    <xf numFmtId="4" fontId="13" fillId="0" borderId="7" xfId="2" applyNumberFormat="1" applyFont="1" applyBorder="1" applyAlignment="1">
      <alignment horizontal="left" vertical="center" wrapText="1"/>
    </xf>
    <xf numFmtId="164" fontId="13" fillId="0" borderId="7" xfId="2" applyNumberFormat="1" applyFont="1" applyBorder="1" applyAlignment="1">
      <alignment horizontal="right" vertical="center" wrapText="1"/>
    </xf>
    <xf numFmtId="1" fontId="13" fillId="0" borderId="7" xfId="2" applyNumberFormat="1" applyFont="1" applyBorder="1" applyAlignment="1">
      <alignment vertical="center" wrapText="1"/>
    </xf>
    <xf numFmtId="0" fontId="16" fillId="0" borderId="2" xfId="2" applyFont="1" applyBorder="1" applyAlignment="1">
      <alignment horizontal="center" vertical="top" wrapText="1"/>
    </xf>
    <xf numFmtId="0" fontId="16" fillId="0" borderId="2" xfId="2" applyFont="1" applyBorder="1" applyAlignment="1">
      <alignment horizontal="left" vertical="top" wrapText="1"/>
    </xf>
    <xf numFmtId="4" fontId="16" fillId="0" borderId="2" xfId="2" applyNumberFormat="1" applyFont="1" applyBorder="1" applyAlignment="1">
      <alignment horizontal="center" vertical="top" wrapText="1"/>
    </xf>
    <xf numFmtId="164" fontId="16" fillId="0" borderId="2" xfId="2" applyNumberFormat="1" applyFont="1" applyBorder="1" applyAlignment="1">
      <alignment vertical="top"/>
    </xf>
    <xf numFmtId="164" fontId="16" fillId="0" borderId="2" xfId="3" applyNumberFormat="1" applyFont="1" applyBorder="1" applyAlignment="1">
      <alignment horizontal="center" vertical="top" wrapText="1"/>
    </xf>
    <xf numFmtId="1" fontId="16" fillId="0" borderId="2" xfId="2" applyNumberFormat="1" applyFont="1" applyBorder="1" applyAlignment="1">
      <alignment horizontal="center" vertical="top" wrapText="1"/>
    </xf>
    <xf numFmtId="0" fontId="14" fillId="0" borderId="0" xfId="2" applyFont="1"/>
    <xf numFmtId="14" fontId="16" fillId="0" borderId="2" xfId="2" applyNumberFormat="1" applyFont="1" applyBorder="1" applyAlignment="1">
      <alignment vertical="top"/>
    </xf>
    <xf numFmtId="0" fontId="11" fillId="0" borderId="0" xfId="2" applyFont="1" applyAlignment="1">
      <alignment horizontal="center"/>
    </xf>
    <xf numFmtId="0" fontId="11" fillId="0" borderId="0" xfId="2" applyFont="1" applyAlignment="1">
      <alignment horizontal="center" vertical="center" textRotation="180"/>
    </xf>
    <xf numFmtId="4" fontId="11" fillId="0" borderId="0" xfId="2" applyNumberFormat="1" applyFont="1" applyAlignment="1">
      <alignment horizontal="center"/>
    </xf>
    <xf numFmtId="164" fontId="14" fillId="0" borderId="0" xfId="2" applyNumberFormat="1" applyFont="1" applyAlignment="1">
      <alignment horizontal="center"/>
    </xf>
    <xf numFmtId="1" fontId="11" fillId="0" borderId="0" xfId="2" applyNumberFormat="1" applyFont="1" applyAlignment="1">
      <alignment horizontal="center"/>
    </xf>
    <xf numFmtId="0" fontId="14" fillId="0" borderId="2" xfId="2" applyFont="1" applyBorder="1" applyAlignment="1">
      <alignment vertical="center" wrapText="1"/>
    </xf>
    <xf numFmtId="0" fontId="17" fillId="0" borderId="2" xfId="0" applyFont="1" applyBorder="1" applyAlignment="1">
      <alignment vertical="center" wrapText="1"/>
    </xf>
    <xf numFmtId="3" fontId="14" fillId="0" borderId="2" xfId="2" applyNumberFormat="1" applyFont="1" applyBorder="1" applyAlignment="1">
      <alignment vertical="center"/>
    </xf>
    <xf numFmtId="14" fontId="16" fillId="0" borderId="0" xfId="2" applyNumberFormat="1" applyFont="1"/>
    <xf numFmtId="0" fontId="5" fillId="0" borderId="2" xfId="1" applyFont="1" applyBorder="1" applyAlignment="1">
      <alignment horizontal="center" vertical="top" wrapText="1"/>
    </xf>
    <xf numFmtId="0" fontId="5" fillId="0" borderId="2" xfId="1" applyFont="1" applyBorder="1" applyAlignment="1">
      <alignment horizontal="center" vertical="center"/>
    </xf>
    <xf numFmtId="0" fontId="18" fillId="0" borderId="0" xfId="0" applyFont="1" applyFill="1" applyAlignment="1">
      <alignment vertical="top" wrapText="1"/>
    </xf>
    <xf numFmtId="0" fontId="14" fillId="0" borderId="2" xfId="2" applyFont="1" applyBorder="1" applyAlignment="1">
      <alignment horizontal="center" vertical="center"/>
    </xf>
    <xf numFmtId="0" fontId="14" fillId="0" borderId="2" xfId="2" applyFont="1" applyFill="1" applyBorder="1" applyAlignment="1">
      <alignment horizontal="center" vertical="center"/>
    </xf>
    <xf numFmtId="0" fontId="10" fillId="0" borderId="0" xfId="2" applyFont="1" applyAlignment="1">
      <alignment horizontal="center" vertical="center"/>
    </xf>
    <xf numFmtId="1" fontId="15" fillId="2" borderId="2" xfId="2" applyNumberFormat="1" applyFont="1" applyFill="1" applyBorder="1" applyAlignment="1">
      <alignment horizontal="center" vertical="center" wrapText="1"/>
    </xf>
    <xf numFmtId="0" fontId="15" fillId="2" borderId="2" xfId="2" applyFont="1" applyFill="1" applyBorder="1" applyAlignment="1">
      <alignment horizontal="center" vertical="top" wrapText="1"/>
    </xf>
    <xf numFmtId="1" fontId="15" fillId="2" borderId="5" xfId="2" applyNumberFormat="1" applyFont="1" applyFill="1" applyBorder="1" applyAlignment="1">
      <alignment horizontal="center" vertical="top" wrapText="1"/>
    </xf>
    <xf numFmtId="1" fontId="15" fillId="2" borderId="6" xfId="2" applyNumberFormat="1" applyFont="1" applyFill="1" applyBorder="1" applyAlignment="1">
      <alignment horizontal="center" vertical="top" wrapText="1"/>
    </xf>
    <xf numFmtId="4" fontId="15" fillId="2" borderId="2" xfId="2" applyNumberFormat="1" applyFont="1" applyFill="1" applyBorder="1" applyAlignment="1">
      <alignment horizontal="center" vertical="center" wrapText="1"/>
    </xf>
    <xf numFmtId="0" fontId="15" fillId="2" borderId="2" xfId="2" applyFont="1" applyFill="1" applyBorder="1" applyAlignment="1">
      <alignment horizontal="center" vertical="center" wrapText="1"/>
    </xf>
    <xf numFmtId="0" fontId="15" fillId="2" borderId="4" xfId="2" applyFont="1" applyFill="1" applyBorder="1" applyAlignment="1">
      <alignment horizontal="center" vertical="center" wrapText="1"/>
    </xf>
    <xf numFmtId="0" fontId="15" fillId="2" borderId="1" xfId="2" applyFont="1" applyFill="1" applyBorder="1" applyAlignment="1">
      <alignment horizontal="center" vertical="center" wrapText="1"/>
    </xf>
    <xf numFmtId="0" fontId="5" fillId="0" borderId="3" xfId="1" applyFont="1" applyBorder="1" applyAlignment="1">
      <alignment horizontal="center" wrapText="1"/>
    </xf>
    <xf numFmtId="0" fontId="5" fillId="0" borderId="0" xfId="1" applyFont="1" applyAlignment="1">
      <alignment horizontal="center" wrapText="1"/>
    </xf>
  </cellXfs>
  <cellStyles count="4">
    <cellStyle name="Normal" xfId="0" builtinId="0"/>
    <cellStyle name="Normal 2" xfId="1" xr:uid="{00000000-0005-0000-0000-000001000000}"/>
    <cellStyle name="Normal 3" xfId="2" xr:uid="{00000000-0005-0000-0000-000002000000}"/>
    <cellStyle name="Normal 8"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1</xdr:col>
      <xdr:colOff>190499</xdr:colOff>
      <xdr:row>0</xdr:row>
      <xdr:rowOff>47625</xdr:rowOff>
    </xdr:from>
    <xdr:to>
      <xdr:col>12</xdr:col>
      <xdr:colOff>2881311</xdr:colOff>
      <xdr:row>6</xdr:row>
      <xdr:rowOff>214312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99" y="47625"/>
          <a:ext cx="28336875" cy="1738312"/>
        </a:xfrm>
        <a:prstGeom prst="rect">
          <a:avLst/>
        </a:prstGeom>
      </xdr:spPr>
    </xdr:pic>
    <xdr:clientData/>
  </xdr:twoCellAnchor>
  <xdr:twoCellAnchor>
    <xdr:from>
      <xdr:col>11</xdr:col>
      <xdr:colOff>56029</xdr:colOff>
      <xdr:row>16</xdr:row>
      <xdr:rowOff>74706</xdr:rowOff>
    </xdr:from>
    <xdr:to>
      <xdr:col>11</xdr:col>
      <xdr:colOff>4127500</xdr:colOff>
      <xdr:row>16</xdr:row>
      <xdr:rowOff>3212353</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953382" y="5976471"/>
          <a:ext cx="4071471" cy="3137647"/>
        </a:xfrm>
        <a:prstGeom prst="rect">
          <a:avLst/>
        </a:prstGeom>
      </xdr:spPr>
    </xdr:pic>
    <xdr:clientData/>
  </xdr:twoCellAnchor>
  <xdr:twoCellAnchor>
    <xdr:from>
      <xdr:col>11</xdr:col>
      <xdr:colOff>113390</xdr:colOff>
      <xdr:row>17</xdr:row>
      <xdr:rowOff>45357</xdr:rowOff>
    </xdr:from>
    <xdr:to>
      <xdr:col>11</xdr:col>
      <xdr:colOff>4082141</xdr:colOff>
      <xdr:row>17</xdr:row>
      <xdr:rowOff>3197679</xdr:rowOff>
    </xdr:to>
    <xdr:pic>
      <xdr:nvPicPr>
        <xdr:cNvPr id="4" name="3 Imagen">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H="1">
          <a:off x="23041426" y="9139464"/>
          <a:ext cx="3968751" cy="3152322"/>
        </a:xfrm>
        <a:prstGeom prst="rect">
          <a:avLst/>
        </a:prstGeom>
      </xdr:spPr>
    </xdr:pic>
    <xdr:clientData/>
  </xdr:twoCellAnchor>
  <xdr:twoCellAnchor>
    <xdr:from>
      <xdr:col>11</xdr:col>
      <xdr:colOff>68034</xdr:colOff>
      <xdr:row>18</xdr:row>
      <xdr:rowOff>90715</xdr:rowOff>
    </xdr:from>
    <xdr:to>
      <xdr:col>11</xdr:col>
      <xdr:colOff>4082143</xdr:colOff>
      <xdr:row>18</xdr:row>
      <xdr:rowOff>3220358</xdr:rowOff>
    </xdr:to>
    <xdr:pic>
      <xdr:nvPicPr>
        <xdr:cNvPr id="5" name="4 Imagen">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6554" b="18758"/>
        <a:stretch/>
      </xdr:blipFill>
      <xdr:spPr bwMode="auto">
        <a:xfrm>
          <a:off x="22996070" y="12450536"/>
          <a:ext cx="4014109" cy="3129643"/>
        </a:xfrm>
        <a:prstGeom prst="rect">
          <a:avLst/>
        </a:prstGeom>
        <a:noFill/>
        <a:ln>
          <a:noFill/>
        </a:ln>
        <a:extLst>
          <a:ext uri="{53640926-AAD7-44D8-BBD7-CCE9431645EC}">
            <a14:shadowObscured xmlns:a14="http://schemas.microsoft.com/office/drawing/2010/main"/>
          </a:ext>
        </a:extLst>
      </xdr:spPr>
    </xdr:pic>
    <xdr:clientData/>
  </xdr:twoCellAnchor>
  <xdr:twoCellAnchor>
    <xdr:from>
      <xdr:col>11</xdr:col>
      <xdr:colOff>725714</xdr:colOff>
      <xdr:row>19</xdr:row>
      <xdr:rowOff>51252</xdr:rowOff>
    </xdr:from>
    <xdr:to>
      <xdr:col>11</xdr:col>
      <xdr:colOff>3379107</xdr:colOff>
      <xdr:row>19</xdr:row>
      <xdr:rowOff>3208515</xdr:rowOff>
    </xdr:to>
    <xdr:pic>
      <xdr:nvPicPr>
        <xdr:cNvPr id="6" name="Picture 3">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653750" y="15676788"/>
          <a:ext cx="2653393" cy="3157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45357</xdr:colOff>
      <xdr:row>20</xdr:row>
      <xdr:rowOff>68035</xdr:rowOff>
    </xdr:from>
    <xdr:to>
      <xdr:col>11</xdr:col>
      <xdr:colOff>4127500</xdr:colOff>
      <xdr:row>20</xdr:row>
      <xdr:rowOff>3175000</xdr:rowOff>
    </xdr:to>
    <xdr:pic>
      <xdr:nvPicPr>
        <xdr:cNvPr id="7" name="6 Imagen">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973393" y="18959285"/>
          <a:ext cx="4082143" cy="3106965"/>
        </a:xfrm>
        <a:prstGeom prst="rect">
          <a:avLst/>
        </a:prstGeom>
      </xdr:spPr>
    </xdr:pic>
    <xdr:clientData/>
  </xdr:twoCellAnchor>
  <xdr:twoCellAnchor>
    <xdr:from>
      <xdr:col>11</xdr:col>
      <xdr:colOff>113393</xdr:colOff>
      <xdr:row>21</xdr:row>
      <xdr:rowOff>45357</xdr:rowOff>
    </xdr:from>
    <xdr:to>
      <xdr:col>11</xdr:col>
      <xdr:colOff>4082143</xdr:colOff>
      <xdr:row>21</xdr:row>
      <xdr:rowOff>3197679</xdr:rowOff>
    </xdr:to>
    <xdr:pic>
      <xdr:nvPicPr>
        <xdr:cNvPr id="9" name="8 Imagen">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041429" y="22202321"/>
          <a:ext cx="3968750" cy="3152322"/>
        </a:xfrm>
        <a:prstGeom prst="rect">
          <a:avLst/>
        </a:prstGeom>
      </xdr:spPr>
    </xdr:pic>
    <xdr:clientData/>
  </xdr:twoCellAnchor>
  <xdr:twoCellAnchor>
    <xdr:from>
      <xdr:col>11</xdr:col>
      <xdr:colOff>90714</xdr:colOff>
      <xdr:row>22</xdr:row>
      <xdr:rowOff>90713</xdr:rowOff>
    </xdr:from>
    <xdr:to>
      <xdr:col>11</xdr:col>
      <xdr:colOff>4100707</xdr:colOff>
      <xdr:row>22</xdr:row>
      <xdr:rowOff>3220357</xdr:rowOff>
    </xdr:to>
    <xdr:pic>
      <xdr:nvPicPr>
        <xdr:cNvPr id="10" name="Picture 3" descr="C:\Users\usuario\Desktop\FOTOG PONIENTE\TANQUE CHICHICASPA\DSCF5158.JP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018750" y="25513392"/>
          <a:ext cx="4009993" cy="3129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68036</xdr:colOff>
      <xdr:row>23</xdr:row>
      <xdr:rowOff>68038</xdr:rowOff>
    </xdr:from>
    <xdr:to>
      <xdr:col>11</xdr:col>
      <xdr:colOff>4082143</xdr:colOff>
      <xdr:row>23</xdr:row>
      <xdr:rowOff>3152322</xdr:rowOff>
    </xdr:to>
    <xdr:pic>
      <xdr:nvPicPr>
        <xdr:cNvPr id="12" name="11 Imagen">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2996072" y="28756431"/>
          <a:ext cx="4014107" cy="3084284"/>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xdr:from>
      <xdr:col>11</xdr:col>
      <xdr:colOff>90713</xdr:colOff>
      <xdr:row>24</xdr:row>
      <xdr:rowOff>68035</xdr:rowOff>
    </xdr:from>
    <xdr:to>
      <xdr:col>11</xdr:col>
      <xdr:colOff>4082142</xdr:colOff>
      <xdr:row>24</xdr:row>
      <xdr:rowOff>3220357</xdr:rowOff>
    </xdr:to>
    <xdr:pic>
      <xdr:nvPicPr>
        <xdr:cNvPr id="13" name="12 Imagen">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0"/>
        <a:stretch>
          <a:fillRect/>
        </a:stretch>
      </xdr:blipFill>
      <xdr:spPr>
        <a:xfrm>
          <a:off x="23018749" y="32022142"/>
          <a:ext cx="3991429" cy="3152322"/>
        </a:xfrm>
        <a:prstGeom prst="rect">
          <a:avLst/>
        </a:prstGeom>
      </xdr:spPr>
    </xdr:pic>
    <xdr:clientData/>
  </xdr:twoCellAnchor>
  <xdr:twoCellAnchor>
    <xdr:from>
      <xdr:col>11</xdr:col>
      <xdr:colOff>68035</xdr:colOff>
      <xdr:row>25</xdr:row>
      <xdr:rowOff>68035</xdr:rowOff>
    </xdr:from>
    <xdr:to>
      <xdr:col>11</xdr:col>
      <xdr:colOff>4127500</xdr:colOff>
      <xdr:row>25</xdr:row>
      <xdr:rowOff>3197678</xdr:rowOff>
    </xdr:to>
    <xdr:pic>
      <xdr:nvPicPr>
        <xdr:cNvPr id="15" name="14 Imagen">
          <a:extLst>
            <a:ext uri="{FF2B5EF4-FFF2-40B4-BE49-F238E27FC236}">
              <a16:creationId xmlns:a16="http://schemas.microsoft.com/office/drawing/2014/main" id="{00000000-0008-0000-0000-00000F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2996071" y="38553571"/>
          <a:ext cx="4059465" cy="3129643"/>
        </a:xfrm>
        <a:prstGeom prst="rect">
          <a:avLst/>
        </a:prstGeom>
      </xdr:spPr>
    </xdr:pic>
    <xdr:clientData/>
  </xdr:twoCellAnchor>
  <xdr:twoCellAnchor>
    <xdr:from>
      <xdr:col>11</xdr:col>
      <xdr:colOff>90715</xdr:colOff>
      <xdr:row>26</xdr:row>
      <xdr:rowOff>68036</xdr:rowOff>
    </xdr:from>
    <xdr:to>
      <xdr:col>11</xdr:col>
      <xdr:colOff>4082143</xdr:colOff>
      <xdr:row>26</xdr:row>
      <xdr:rowOff>3164358</xdr:rowOff>
    </xdr:to>
    <xdr:pic>
      <xdr:nvPicPr>
        <xdr:cNvPr id="16" name="15 Imagen">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3018751" y="41819286"/>
          <a:ext cx="3991428" cy="3096322"/>
        </a:xfrm>
        <a:prstGeom prst="rect">
          <a:avLst/>
        </a:prstGeom>
      </xdr:spPr>
    </xdr:pic>
    <xdr:clientData/>
  </xdr:twoCellAnchor>
  <xdr:twoCellAnchor>
    <xdr:from>
      <xdr:col>11</xdr:col>
      <xdr:colOff>136071</xdr:colOff>
      <xdr:row>27</xdr:row>
      <xdr:rowOff>68034</xdr:rowOff>
    </xdr:from>
    <xdr:to>
      <xdr:col>11</xdr:col>
      <xdr:colOff>4097263</xdr:colOff>
      <xdr:row>27</xdr:row>
      <xdr:rowOff>3197678</xdr:rowOff>
    </xdr:to>
    <xdr:pic>
      <xdr:nvPicPr>
        <xdr:cNvPr id="17" name="16 Imagen">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064107" y="48350713"/>
          <a:ext cx="3961192" cy="3129644"/>
        </a:xfrm>
        <a:prstGeom prst="rect">
          <a:avLst/>
        </a:prstGeom>
      </xdr:spPr>
    </xdr:pic>
    <xdr:clientData/>
  </xdr:twoCellAnchor>
  <xdr:twoCellAnchor>
    <xdr:from>
      <xdr:col>11</xdr:col>
      <xdr:colOff>634999</xdr:colOff>
      <xdr:row>28</xdr:row>
      <xdr:rowOff>78978</xdr:rowOff>
    </xdr:from>
    <xdr:to>
      <xdr:col>11</xdr:col>
      <xdr:colOff>3469820</xdr:colOff>
      <xdr:row>28</xdr:row>
      <xdr:rowOff>3197678</xdr:rowOff>
    </xdr:to>
    <xdr:pic>
      <xdr:nvPicPr>
        <xdr:cNvPr id="18" name="17 Imagen">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3563035" y="51627371"/>
          <a:ext cx="2834821" cy="3118700"/>
        </a:xfrm>
        <a:prstGeom prst="rect">
          <a:avLst/>
        </a:prstGeom>
      </xdr:spPr>
    </xdr:pic>
    <xdr:clientData/>
  </xdr:twoCellAnchor>
  <xdr:twoCellAnchor>
    <xdr:from>
      <xdr:col>11</xdr:col>
      <xdr:colOff>113393</xdr:colOff>
      <xdr:row>30</xdr:row>
      <xdr:rowOff>90714</xdr:rowOff>
    </xdr:from>
    <xdr:to>
      <xdr:col>11</xdr:col>
      <xdr:colOff>4135061</xdr:colOff>
      <xdr:row>30</xdr:row>
      <xdr:rowOff>3220358</xdr:rowOff>
    </xdr:to>
    <xdr:pic>
      <xdr:nvPicPr>
        <xdr:cNvPr id="19" name="18 Imagen">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3041429" y="58170535"/>
          <a:ext cx="4021668" cy="3129644"/>
        </a:xfrm>
        <a:prstGeom prst="rect">
          <a:avLst/>
        </a:prstGeom>
      </xdr:spPr>
    </xdr:pic>
    <xdr:clientData/>
  </xdr:twoCellAnchor>
  <xdr:twoCellAnchor>
    <xdr:from>
      <xdr:col>11</xdr:col>
      <xdr:colOff>158750</xdr:colOff>
      <xdr:row>29</xdr:row>
      <xdr:rowOff>48532</xdr:rowOff>
    </xdr:from>
    <xdr:to>
      <xdr:col>11</xdr:col>
      <xdr:colOff>4084058</xdr:colOff>
      <xdr:row>29</xdr:row>
      <xdr:rowOff>3197678</xdr:rowOff>
    </xdr:to>
    <xdr:pic>
      <xdr:nvPicPr>
        <xdr:cNvPr id="20" name="Picture 2" descr="C:\Users\usuario\Desktop\IMG-20200506-WA0020.jp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3086786" y="54862639"/>
          <a:ext cx="3925308" cy="3149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81190</xdr:colOff>
      <xdr:row>31</xdr:row>
      <xdr:rowOff>66221</xdr:rowOff>
    </xdr:from>
    <xdr:to>
      <xdr:col>11</xdr:col>
      <xdr:colOff>4127500</xdr:colOff>
      <xdr:row>31</xdr:row>
      <xdr:rowOff>3175000</xdr:rowOff>
    </xdr:to>
    <xdr:pic>
      <xdr:nvPicPr>
        <xdr:cNvPr id="21" name="Imagen 17">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3009226" y="61411757"/>
          <a:ext cx="4046310" cy="3108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997857</xdr:colOff>
      <xdr:row>32</xdr:row>
      <xdr:rowOff>45661</xdr:rowOff>
    </xdr:from>
    <xdr:to>
      <xdr:col>11</xdr:col>
      <xdr:colOff>2970892</xdr:colOff>
      <xdr:row>32</xdr:row>
      <xdr:rowOff>3220358</xdr:rowOff>
    </xdr:to>
    <xdr:pic>
      <xdr:nvPicPr>
        <xdr:cNvPr id="22" name="21 Imagen">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3925893" y="64656911"/>
          <a:ext cx="1973035" cy="3174697"/>
        </a:xfrm>
        <a:prstGeom prst="rect">
          <a:avLst/>
        </a:prstGeom>
      </xdr:spPr>
    </xdr:pic>
    <xdr:clientData/>
  </xdr:twoCellAnchor>
  <xdr:twoCellAnchor>
    <xdr:from>
      <xdr:col>11</xdr:col>
      <xdr:colOff>68035</xdr:colOff>
      <xdr:row>35</xdr:row>
      <xdr:rowOff>90713</xdr:rowOff>
    </xdr:from>
    <xdr:to>
      <xdr:col>11</xdr:col>
      <xdr:colOff>4104821</xdr:colOff>
      <xdr:row>36</xdr:row>
      <xdr:rowOff>15948</xdr:rowOff>
    </xdr:to>
    <xdr:pic>
      <xdr:nvPicPr>
        <xdr:cNvPr id="23" name="10 Imagen">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996071" y="74499106"/>
          <a:ext cx="4036786" cy="3190949"/>
        </a:xfrm>
        <a:prstGeom prst="rect">
          <a:avLst/>
        </a:prstGeom>
      </xdr:spPr>
    </xdr:pic>
    <xdr:clientData/>
  </xdr:twoCellAnchor>
  <xdr:twoCellAnchor>
    <xdr:from>
      <xdr:col>11</xdr:col>
      <xdr:colOff>68035</xdr:colOff>
      <xdr:row>40</xdr:row>
      <xdr:rowOff>90715</xdr:rowOff>
    </xdr:from>
    <xdr:to>
      <xdr:col>11</xdr:col>
      <xdr:colOff>4104820</xdr:colOff>
      <xdr:row>40</xdr:row>
      <xdr:rowOff>3241612</xdr:rowOff>
    </xdr:to>
    <xdr:pic>
      <xdr:nvPicPr>
        <xdr:cNvPr id="24" name="15 Imagen">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2996071" y="90827679"/>
          <a:ext cx="4036785" cy="3150897"/>
        </a:xfrm>
        <a:prstGeom prst="rect">
          <a:avLst/>
        </a:prstGeom>
      </xdr:spPr>
    </xdr:pic>
    <xdr:clientData/>
  </xdr:twoCellAnchor>
  <xdr:twoCellAnchor>
    <xdr:from>
      <xdr:col>11</xdr:col>
      <xdr:colOff>90714</xdr:colOff>
      <xdr:row>36</xdr:row>
      <xdr:rowOff>68035</xdr:rowOff>
    </xdr:from>
    <xdr:to>
      <xdr:col>11</xdr:col>
      <xdr:colOff>4104821</xdr:colOff>
      <xdr:row>36</xdr:row>
      <xdr:rowOff>3197679</xdr:rowOff>
    </xdr:to>
    <xdr:pic>
      <xdr:nvPicPr>
        <xdr:cNvPr id="25" name="24 Imagen">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3018750" y="77742142"/>
          <a:ext cx="4014107" cy="3129644"/>
        </a:xfrm>
        <a:prstGeom prst="rect">
          <a:avLst/>
        </a:prstGeom>
      </xdr:spPr>
    </xdr:pic>
    <xdr:clientData/>
  </xdr:twoCellAnchor>
  <xdr:twoCellAnchor>
    <xdr:from>
      <xdr:col>11</xdr:col>
      <xdr:colOff>44225</xdr:colOff>
      <xdr:row>37</xdr:row>
      <xdr:rowOff>571500</xdr:rowOff>
    </xdr:from>
    <xdr:to>
      <xdr:col>11</xdr:col>
      <xdr:colOff>4081009</xdr:colOff>
      <xdr:row>37</xdr:row>
      <xdr:rowOff>3814536</xdr:rowOff>
    </xdr:to>
    <xdr:pic>
      <xdr:nvPicPr>
        <xdr:cNvPr id="26" name="25 Imagen">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1618350" y="79581375"/>
          <a:ext cx="4036784" cy="3243036"/>
        </a:xfrm>
        <a:prstGeom prst="rect">
          <a:avLst/>
        </a:prstGeom>
      </xdr:spPr>
    </xdr:pic>
    <xdr:clientData/>
  </xdr:twoCellAnchor>
  <xdr:twoCellAnchor>
    <xdr:from>
      <xdr:col>11</xdr:col>
      <xdr:colOff>642712</xdr:colOff>
      <xdr:row>38</xdr:row>
      <xdr:rowOff>38466</xdr:rowOff>
    </xdr:from>
    <xdr:to>
      <xdr:col>11</xdr:col>
      <xdr:colOff>3152321</xdr:colOff>
      <xdr:row>38</xdr:row>
      <xdr:rowOff>3220357</xdr:rowOff>
    </xdr:to>
    <xdr:pic>
      <xdr:nvPicPr>
        <xdr:cNvPr id="27" name="Imagen 15">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3570748" y="84244002"/>
          <a:ext cx="2509609" cy="3181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113393</xdr:colOff>
      <xdr:row>39</xdr:row>
      <xdr:rowOff>57105</xdr:rowOff>
    </xdr:from>
    <xdr:to>
      <xdr:col>11</xdr:col>
      <xdr:colOff>4082143</xdr:colOff>
      <xdr:row>39</xdr:row>
      <xdr:rowOff>3162823</xdr:rowOff>
    </xdr:to>
    <xdr:pic>
      <xdr:nvPicPr>
        <xdr:cNvPr id="28" name="27 Imagen">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4"/>
        <a:stretch>
          <a:fillRect/>
        </a:stretch>
      </xdr:blipFill>
      <xdr:spPr>
        <a:xfrm>
          <a:off x="23041429" y="87528355"/>
          <a:ext cx="3968750" cy="3105718"/>
        </a:xfrm>
        <a:prstGeom prst="rect">
          <a:avLst/>
        </a:prstGeom>
      </xdr:spPr>
    </xdr:pic>
    <xdr:clientData/>
  </xdr:twoCellAnchor>
  <xdr:twoCellAnchor>
    <xdr:from>
      <xdr:col>11</xdr:col>
      <xdr:colOff>884463</xdr:colOff>
      <xdr:row>33</xdr:row>
      <xdr:rowOff>90714</xdr:rowOff>
    </xdr:from>
    <xdr:to>
      <xdr:col>11</xdr:col>
      <xdr:colOff>3236878</xdr:colOff>
      <xdr:row>33</xdr:row>
      <xdr:rowOff>3220358</xdr:rowOff>
    </xdr:to>
    <xdr:pic>
      <xdr:nvPicPr>
        <xdr:cNvPr id="30" name="Imagen 1">
          <a:extLst>
            <a:ext uri="{FF2B5EF4-FFF2-40B4-BE49-F238E27FC236}">
              <a16:creationId xmlns:a16="http://schemas.microsoft.com/office/drawing/2014/main" id="{5BB8180A-3C7B-45FD-A84E-EA4013E56F1D}"/>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2542499" y="9479643"/>
          <a:ext cx="2352415" cy="3129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943427</xdr:colOff>
      <xdr:row>34</xdr:row>
      <xdr:rowOff>251279</xdr:rowOff>
    </xdr:from>
    <xdr:to>
      <xdr:col>11</xdr:col>
      <xdr:colOff>2948212</xdr:colOff>
      <xdr:row>34</xdr:row>
      <xdr:rowOff>3127829</xdr:rowOff>
    </xdr:to>
    <xdr:pic>
      <xdr:nvPicPr>
        <xdr:cNvPr id="31" name="Imagen 4">
          <a:extLst>
            <a:ext uri="{FF2B5EF4-FFF2-40B4-BE49-F238E27FC236}">
              <a16:creationId xmlns:a16="http://schemas.microsoft.com/office/drawing/2014/main" id="{83A330A4-EC0E-49C8-8498-225C8720E89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2601463" y="12905922"/>
          <a:ext cx="2004785" cy="287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0</xdr:row>
      <xdr:rowOff>0</xdr:rowOff>
    </xdr:from>
    <xdr:to>
      <xdr:col>1</xdr:col>
      <xdr:colOff>2288598</xdr:colOff>
      <xdr:row>4</xdr:row>
      <xdr:rowOff>180975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2658" t="38755" r="40695" b="21366"/>
        <a:stretch/>
      </xdr:blipFill>
      <xdr:spPr>
        <a:xfrm>
          <a:off x="885825" y="0"/>
          <a:ext cx="2164773" cy="942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2</xdr:row>
      <xdr:rowOff>66675</xdr:rowOff>
    </xdr:from>
    <xdr:to>
      <xdr:col>2</xdr:col>
      <xdr:colOff>293543</xdr:colOff>
      <xdr:row>4</xdr:row>
      <xdr:rowOff>123825</xdr:rowOff>
    </xdr:to>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2658" t="38755" r="40695" b="21366"/>
        <a:stretch/>
      </xdr:blipFill>
      <xdr:spPr>
        <a:xfrm>
          <a:off x="800100" y="447675"/>
          <a:ext cx="1017443" cy="438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EG_OP_2005_Nov_23_05_MOD(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S-HP\Users\Users\DGRMSF\Downloads\BASE%20DE%20DATOS%20VO.BO.%20JURIDICO%20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S-HP\Users\RESPALDO%202014\Respaldo\PROGRAMAS%20ADMON%202011-2017\2018\02%20FEBRERO\CORTE%20AL%202018-02-19\CAEM%20AL%202017-02-22\FORMATO%20CAEM%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heetName val="RES PROG"/>
      <sheetName val="RESUMEN X REGION"/>
      <sheetName val="OBRAS PROG (2)"/>
      <sheetName val="Hoja2"/>
      <sheetName val="Hoja1"/>
      <sheetName val="OBRASM1"/>
      <sheetName val="RES PROG (2)"/>
      <sheetName val="DESGLOSE DE OBRAS X AUTORIZAR"/>
      <sheetName val="OBRAS PROG"/>
      <sheetName val="RES SIN CONTRA"/>
      <sheetName val="OBRAS SIN CONTRA"/>
      <sheetName val="TODO"/>
      <sheetName val="SIN NO INI"/>
      <sheetName val="Hoja1 (4)"/>
      <sheetName val="Hoja1 (2)"/>
      <sheetName val="RES_PROG"/>
      <sheetName val="RESUMEN_X_REGION"/>
      <sheetName val="OBRAS_PROG_(2)"/>
      <sheetName val="RES_PROG_(2)"/>
      <sheetName val="DESGLOSE_DE_OBRAS_X_AUTORIZAR"/>
      <sheetName val="OBRAS_PROG"/>
      <sheetName val="RES_SIN_CONTRA"/>
      <sheetName val="OBRAS_SIN_CONTRA"/>
      <sheetName val="SIN_NO_INI"/>
      <sheetName val="Hoja1_(4)"/>
      <sheetName val="Hoja1_(2)"/>
      <sheetName val="CATALA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FICHA TÉCNICA"/>
      <sheetName val="CATALAGO"/>
      <sheetName val="BASE DE DATOS S AMARILLO"/>
      <sheetName val="BASE DE APS"/>
      <sheetName val="nota"/>
      <sheetName val="OBRA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FICHA TÉCNICA"/>
      <sheetName val="CATALAGO"/>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8:N41"/>
  <sheetViews>
    <sheetView topLeftCell="B5" zoomScale="40" zoomScaleNormal="40" zoomScaleSheetLayoutView="40" workbookViewId="0">
      <selection activeCell="U18" sqref="U18"/>
    </sheetView>
  </sheetViews>
  <sheetFormatPr baseColWidth="10" defaultColWidth="11.42578125" defaultRowHeight="20.25"/>
  <cols>
    <col min="1" max="1" width="3.42578125" style="13" hidden="1" customWidth="1"/>
    <col min="2" max="2" width="16.5703125" style="13" customWidth="1"/>
    <col min="3" max="3" width="25.7109375" style="42" customWidth="1"/>
    <col min="4" max="4" width="28.28515625" style="43" customWidth="1"/>
    <col min="5" max="5" width="78.5703125" style="13" customWidth="1"/>
    <col min="6" max="6" width="53" style="42" customWidth="1"/>
    <col min="7" max="7" width="31.140625" style="44" customWidth="1"/>
    <col min="8" max="9" width="24.7109375" style="45" customWidth="1"/>
    <col min="10" max="11" width="20.7109375" style="46" customWidth="1"/>
    <col min="12" max="12" width="62.5703125" style="13" customWidth="1"/>
    <col min="13" max="13" width="94" style="13" customWidth="1"/>
    <col min="14" max="16384" width="11.42578125" style="13"/>
  </cols>
  <sheetData>
    <row r="8" spans="2:13" ht="26.25">
      <c r="B8" s="56" t="s">
        <v>32</v>
      </c>
      <c r="C8" s="56"/>
      <c r="D8" s="56"/>
      <c r="E8" s="56"/>
      <c r="F8" s="56"/>
      <c r="G8" s="56"/>
      <c r="H8" s="56"/>
      <c r="I8" s="56"/>
      <c r="J8" s="56"/>
      <c r="K8" s="56"/>
      <c r="L8" s="56"/>
      <c r="M8" s="56"/>
    </row>
    <row r="9" spans="2:13" ht="26.25">
      <c r="B9" s="56" t="s">
        <v>0</v>
      </c>
      <c r="C9" s="56"/>
      <c r="D9" s="56"/>
      <c r="E9" s="56"/>
      <c r="F9" s="56"/>
      <c r="G9" s="56"/>
      <c r="H9" s="56"/>
      <c r="I9" s="56"/>
      <c r="J9" s="56"/>
      <c r="K9" s="56"/>
      <c r="L9" s="56"/>
      <c r="M9" s="56"/>
    </row>
    <row r="10" spans="2:13" ht="26.25">
      <c r="B10" s="56" t="s">
        <v>1</v>
      </c>
      <c r="C10" s="56"/>
      <c r="D10" s="56"/>
      <c r="E10" s="56"/>
      <c r="F10" s="56"/>
      <c r="G10" s="56"/>
      <c r="H10" s="56"/>
      <c r="I10" s="56"/>
      <c r="J10" s="56"/>
      <c r="K10" s="56"/>
      <c r="L10" s="56"/>
      <c r="M10" s="56"/>
    </row>
    <row r="11" spans="2:13" ht="26.25">
      <c r="B11" s="56" t="s">
        <v>31</v>
      </c>
      <c r="C11" s="56"/>
      <c r="D11" s="56"/>
      <c r="E11" s="56"/>
      <c r="F11" s="56"/>
      <c r="G11" s="56"/>
      <c r="H11" s="56"/>
      <c r="I11" s="56"/>
      <c r="J11" s="56"/>
      <c r="K11" s="56"/>
      <c r="L11" s="56"/>
      <c r="M11" s="56"/>
    </row>
    <row r="12" spans="2:13" ht="25.5">
      <c r="B12" s="14"/>
      <c r="C12" s="15"/>
      <c r="D12" s="16"/>
      <c r="E12" s="15"/>
      <c r="F12" s="15"/>
      <c r="G12" s="17"/>
      <c r="H12" s="18"/>
      <c r="I12" s="18"/>
      <c r="J12" s="19"/>
      <c r="K12" s="20"/>
      <c r="M12" s="50">
        <v>44209</v>
      </c>
    </row>
    <row r="13" spans="2:13" s="21" customFormat="1" ht="82.5" customHeight="1">
      <c r="B13" s="61" t="s">
        <v>2</v>
      </c>
      <c r="C13" s="62" t="s">
        <v>3</v>
      </c>
      <c r="D13" s="62" t="s">
        <v>4</v>
      </c>
      <c r="E13" s="62" t="s">
        <v>5</v>
      </c>
      <c r="F13" s="62" t="s">
        <v>6</v>
      </c>
      <c r="G13" s="63" t="s">
        <v>7</v>
      </c>
      <c r="H13" s="58" t="s">
        <v>8</v>
      </c>
      <c r="I13" s="58"/>
      <c r="J13" s="59" t="s">
        <v>9</v>
      </c>
      <c r="K13" s="60"/>
      <c r="L13" s="57" t="s">
        <v>29</v>
      </c>
      <c r="M13" s="57" t="s">
        <v>30</v>
      </c>
    </row>
    <row r="14" spans="2:13" s="21" customFormat="1" ht="67.5" customHeight="1">
      <c r="B14" s="61"/>
      <c r="C14" s="62"/>
      <c r="D14" s="62"/>
      <c r="E14" s="62"/>
      <c r="F14" s="62"/>
      <c r="G14" s="64"/>
      <c r="H14" s="22" t="s">
        <v>10</v>
      </c>
      <c r="I14" s="22" t="s">
        <v>11</v>
      </c>
      <c r="J14" s="23" t="s">
        <v>12</v>
      </c>
      <c r="K14" s="22" t="s">
        <v>13</v>
      </c>
      <c r="L14" s="57"/>
      <c r="M14" s="57"/>
    </row>
    <row r="15" spans="2:13" s="26" customFormat="1" ht="44.25" customHeight="1">
      <c r="B15" s="24">
        <f>SUBTOTAL(3,B17:B41)</f>
        <v>25</v>
      </c>
      <c r="C15" s="24">
        <f>SUBTOTAL(3,C17:C41)</f>
        <v>25</v>
      </c>
      <c r="D15" s="24">
        <f>SUBTOTAL(3,D17:D41)</f>
        <v>25</v>
      </c>
      <c r="E15" s="24">
        <f>SUBTOTAL(3,E17:E41)</f>
        <v>25</v>
      </c>
      <c r="F15" s="24">
        <f>SUBTOTAL(3,F17:F41)</f>
        <v>25</v>
      </c>
      <c r="G15" s="25">
        <f>SUBTOTAL(9,G17:G41)</f>
        <v>109466405.46000001</v>
      </c>
      <c r="H15" s="24">
        <f t="shared" ref="H15:M15" si="0">SUBTOTAL(3,H17:H41)</f>
        <v>25</v>
      </c>
      <c r="I15" s="24">
        <f t="shared" si="0"/>
        <v>25</v>
      </c>
      <c r="J15" s="24">
        <f t="shared" si="0"/>
        <v>25</v>
      </c>
      <c r="K15" s="24">
        <f t="shared" si="0"/>
        <v>25</v>
      </c>
      <c r="L15" s="24">
        <f t="shared" si="0"/>
        <v>25</v>
      </c>
      <c r="M15" s="24">
        <f t="shared" si="0"/>
        <v>25</v>
      </c>
    </row>
    <row r="16" spans="2:13" s="26" customFormat="1" ht="42" customHeight="1">
      <c r="B16" s="27"/>
      <c r="C16" s="28"/>
      <c r="D16" s="29"/>
      <c r="E16" s="29"/>
      <c r="F16" s="30"/>
      <c r="G16" s="31"/>
      <c r="H16" s="32"/>
      <c r="I16" s="32"/>
      <c r="J16" s="33"/>
      <c r="K16" s="33"/>
      <c r="L16" s="49"/>
      <c r="M16" s="49"/>
    </row>
    <row r="17" spans="1:14" s="40" customFormat="1" ht="258" customHeight="1">
      <c r="A17" s="53">
        <v>1</v>
      </c>
      <c r="B17" s="34">
        <v>1</v>
      </c>
      <c r="C17" s="34">
        <v>115550</v>
      </c>
      <c r="D17" s="34" t="s">
        <v>35</v>
      </c>
      <c r="E17" s="35" t="s">
        <v>42</v>
      </c>
      <c r="F17" s="34" t="s">
        <v>66</v>
      </c>
      <c r="G17" s="36">
        <v>1494867.87</v>
      </c>
      <c r="H17" s="37">
        <v>43826</v>
      </c>
      <c r="I17" s="38">
        <v>44074</v>
      </c>
      <c r="J17" s="39">
        <v>100</v>
      </c>
      <c r="K17" s="39">
        <v>100</v>
      </c>
      <c r="L17" s="54" t="s">
        <v>118</v>
      </c>
      <c r="M17" s="47" t="s">
        <v>114</v>
      </c>
    </row>
    <row r="18" spans="1:14" s="40" customFormat="1" ht="409.5" customHeight="1">
      <c r="A18" s="53">
        <v>2</v>
      </c>
      <c r="B18" s="34">
        <v>2</v>
      </c>
      <c r="C18" s="34" t="s">
        <v>111</v>
      </c>
      <c r="D18" s="34" t="s">
        <v>110</v>
      </c>
      <c r="E18" s="35" t="s">
        <v>107</v>
      </c>
      <c r="F18" s="34" t="s">
        <v>67</v>
      </c>
      <c r="G18" s="36">
        <f>6999272.02+3897860.34+3049711.02+1500000</f>
        <v>15446843.379999999</v>
      </c>
      <c r="H18" s="37">
        <v>43465</v>
      </c>
      <c r="I18" s="38">
        <v>43930</v>
      </c>
      <c r="J18" s="39">
        <v>100</v>
      </c>
      <c r="K18" s="39">
        <v>100</v>
      </c>
      <c r="L18" s="54" t="s">
        <v>118</v>
      </c>
      <c r="M18" s="47" t="s">
        <v>108</v>
      </c>
    </row>
    <row r="19" spans="1:14" s="40" customFormat="1" ht="258" customHeight="1">
      <c r="A19" s="53">
        <v>3</v>
      </c>
      <c r="B19" s="34">
        <v>3</v>
      </c>
      <c r="C19" s="34">
        <v>107183</v>
      </c>
      <c r="D19" s="34" t="s">
        <v>35</v>
      </c>
      <c r="E19" s="35" t="s">
        <v>43</v>
      </c>
      <c r="F19" s="34" t="s">
        <v>68</v>
      </c>
      <c r="G19" s="36">
        <v>299965.53000000003</v>
      </c>
      <c r="H19" s="37">
        <v>43920</v>
      </c>
      <c r="I19" s="37">
        <v>44012</v>
      </c>
      <c r="J19" s="39">
        <v>100</v>
      </c>
      <c r="K19" s="39">
        <v>100</v>
      </c>
      <c r="L19" s="54" t="s">
        <v>118</v>
      </c>
      <c r="M19" s="47" t="s">
        <v>115</v>
      </c>
    </row>
    <row r="20" spans="1:14" s="40" customFormat="1" ht="258" customHeight="1">
      <c r="A20" s="53">
        <v>4</v>
      </c>
      <c r="B20" s="34">
        <v>4</v>
      </c>
      <c r="C20" s="34">
        <v>115559</v>
      </c>
      <c r="D20" s="34" t="s">
        <v>35</v>
      </c>
      <c r="E20" s="35" t="s">
        <v>44</v>
      </c>
      <c r="F20" s="34" t="s">
        <v>69</v>
      </c>
      <c r="G20" s="36">
        <v>1241351.83</v>
      </c>
      <c r="H20" s="41">
        <v>43944</v>
      </c>
      <c r="I20" s="41">
        <v>44063</v>
      </c>
      <c r="J20" s="39">
        <v>100</v>
      </c>
      <c r="K20" s="39">
        <v>100</v>
      </c>
      <c r="L20" s="54" t="s">
        <v>118</v>
      </c>
      <c r="M20" s="48" t="s">
        <v>91</v>
      </c>
    </row>
    <row r="21" spans="1:14" s="40" customFormat="1" ht="258" customHeight="1">
      <c r="A21" s="53">
        <v>5</v>
      </c>
      <c r="B21" s="34">
        <v>5</v>
      </c>
      <c r="C21" s="34">
        <v>114332</v>
      </c>
      <c r="D21" s="34" t="s">
        <v>35</v>
      </c>
      <c r="E21" s="35" t="s">
        <v>45</v>
      </c>
      <c r="F21" s="34" t="s">
        <v>70</v>
      </c>
      <c r="G21" s="36">
        <v>319925.78000000003</v>
      </c>
      <c r="H21" s="37">
        <v>43920</v>
      </c>
      <c r="I21" s="37">
        <v>43949</v>
      </c>
      <c r="J21" s="39">
        <v>100</v>
      </c>
      <c r="K21" s="39">
        <v>100</v>
      </c>
      <c r="L21" s="54" t="s">
        <v>118</v>
      </c>
      <c r="M21" s="47" t="s">
        <v>92</v>
      </c>
    </row>
    <row r="22" spans="1:14" s="40" customFormat="1" ht="258" customHeight="1">
      <c r="A22" s="53">
        <v>6</v>
      </c>
      <c r="B22" s="34">
        <v>6</v>
      </c>
      <c r="C22" s="34">
        <v>107889</v>
      </c>
      <c r="D22" s="34" t="s">
        <v>35</v>
      </c>
      <c r="E22" s="35" t="s">
        <v>46</v>
      </c>
      <c r="F22" s="34" t="s">
        <v>71</v>
      </c>
      <c r="G22" s="36">
        <v>749599.35</v>
      </c>
      <c r="H22" s="37">
        <v>43885</v>
      </c>
      <c r="I22" s="38">
        <v>43914</v>
      </c>
      <c r="J22" s="39">
        <v>100</v>
      </c>
      <c r="K22" s="39">
        <v>100</v>
      </c>
      <c r="L22" s="54" t="s">
        <v>118</v>
      </c>
      <c r="M22" s="47" t="s">
        <v>93</v>
      </c>
    </row>
    <row r="23" spans="1:14" s="40" customFormat="1" ht="258" customHeight="1">
      <c r="A23" s="53">
        <v>7</v>
      </c>
      <c r="B23" s="34">
        <v>7</v>
      </c>
      <c r="C23" s="34">
        <v>114333</v>
      </c>
      <c r="D23" s="34" t="s">
        <v>35</v>
      </c>
      <c r="E23" s="35" t="s">
        <v>47</v>
      </c>
      <c r="F23" s="34" t="s">
        <v>72</v>
      </c>
      <c r="G23" s="36">
        <v>339240.03</v>
      </c>
      <c r="H23" s="37">
        <v>43871</v>
      </c>
      <c r="I23" s="37">
        <v>43960</v>
      </c>
      <c r="J23" s="39">
        <v>100</v>
      </c>
      <c r="K23" s="39">
        <v>100</v>
      </c>
      <c r="L23" s="54" t="s">
        <v>118</v>
      </c>
      <c r="M23" s="47" t="s">
        <v>94</v>
      </c>
    </row>
    <row r="24" spans="1:14" ht="258" customHeight="1">
      <c r="A24" s="53">
        <v>8</v>
      </c>
      <c r="B24" s="34">
        <v>8</v>
      </c>
      <c r="C24" s="34">
        <v>111647</v>
      </c>
      <c r="D24" s="34" t="s">
        <v>109</v>
      </c>
      <c r="E24" s="35" t="s">
        <v>48</v>
      </c>
      <c r="F24" s="34" t="s">
        <v>73</v>
      </c>
      <c r="G24" s="36">
        <v>6799864.9299999997</v>
      </c>
      <c r="H24" s="37">
        <v>43353</v>
      </c>
      <c r="I24" s="37">
        <v>43915</v>
      </c>
      <c r="J24" s="39">
        <v>100</v>
      </c>
      <c r="K24" s="39">
        <v>100</v>
      </c>
      <c r="L24" s="54" t="s">
        <v>118</v>
      </c>
      <c r="M24" s="47" t="s">
        <v>116</v>
      </c>
      <c r="N24" s="47"/>
    </row>
    <row r="25" spans="1:14" ht="258" customHeight="1">
      <c r="A25" s="53">
        <v>9</v>
      </c>
      <c r="B25" s="34">
        <v>9</v>
      </c>
      <c r="C25" s="34">
        <v>114326</v>
      </c>
      <c r="D25" s="34" t="s">
        <v>35</v>
      </c>
      <c r="E25" s="35" t="s">
        <v>49</v>
      </c>
      <c r="F25" s="34" t="s">
        <v>74</v>
      </c>
      <c r="G25" s="36">
        <v>5317246.63</v>
      </c>
      <c r="H25" s="37">
        <v>43745</v>
      </c>
      <c r="I25" s="37">
        <v>43924</v>
      </c>
      <c r="J25" s="39">
        <v>100</v>
      </c>
      <c r="K25" s="39">
        <v>100</v>
      </c>
      <c r="L25" s="54" t="s">
        <v>118</v>
      </c>
      <c r="M25" s="47" t="s">
        <v>117</v>
      </c>
    </row>
    <row r="26" spans="1:14" ht="258" customHeight="1">
      <c r="A26" s="53">
        <v>11</v>
      </c>
      <c r="B26" s="34">
        <v>10</v>
      </c>
      <c r="C26" s="34">
        <v>115353</v>
      </c>
      <c r="D26" s="34" t="s">
        <v>37</v>
      </c>
      <c r="E26" s="35" t="s">
        <v>50</v>
      </c>
      <c r="F26" s="34" t="s">
        <v>75</v>
      </c>
      <c r="G26" s="36">
        <v>3193073.25</v>
      </c>
      <c r="H26" s="37">
        <v>43773</v>
      </c>
      <c r="I26" s="37">
        <v>44013</v>
      </c>
      <c r="J26" s="39">
        <v>100</v>
      </c>
      <c r="K26" s="39">
        <v>100</v>
      </c>
      <c r="L26" s="54" t="s">
        <v>118</v>
      </c>
      <c r="M26" s="47" t="s">
        <v>95</v>
      </c>
    </row>
    <row r="27" spans="1:14" ht="258" customHeight="1">
      <c r="A27" s="53">
        <v>12</v>
      </c>
      <c r="B27" s="34">
        <v>11</v>
      </c>
      <c r="C27" s="34">
        <v>115356</v>
      </c>
      <c r="D27" s="34" t="s">
        <v>37</v>
      </c>
      <c r="E27" s="35" t="s">
        <v>51</v>
      </c>
      <c r="F27" s="34" t="s">
        <v>76</v>
      </c>
      <c r="G27" s="36">
        <v>1933620.6</v>
      </c>
      <c r="H27" s="37">
        <v>43770</v>
      </c>
      <c r="I27" s="37">
        <v>43951</v>
      </c>
      <c r="J27" s="39">
        <v>100</v>
      </c>
      <c r="K27" s="39">
        <v>100</v>
      </c>
      <c r="L27" s="54" t="s">
        <v>118</v>
      </c>
      <c r="M27" s="47" t="s">
        <v>96</v>
      </c>
    </row>
    <row r="28" spans="1:14" ht="258" customHeight="1">
      <c r="A28" s="53">
        <v>14</v>
      </c>
      <c r="B28" s="34">
        <v>12</v>
      </c>
      <c r="C28" s="34">
        <v>115358</v>
      </c>
      <c r="D28" s="34" t="s">
        <v>37</v>
      </c>
      <c r="E28" s="35" t="s">
        <v>52</v>
      </c>
      <c r="F28" s="34" t="s">
        <v>77</v>
      </c>
      <c r="G28" s="36">
        <v>3099913.54</v>
      </c>
      <c r="H28" s="37">
        <v>43770</v>
      </c>
      <c r="I28" s="37">
        <v>43919</v>
      </c>
      <c r="J28" s="39">
        <v>100</v>
      </c>
      <c r="K28" s="39">
        <v>100</v>
      </c>
      <c r="L28" s="54" t="s">
        <v>118</v>
      </c>
      <c r="M28" s="47" t="s">
        <v>97</v>
      </c>
    </row>
    <row r="29" spans="1:14" ht="258" customHeight="1">
      <c r="A29" s="53">
        <v>15</v>
      </c>
      <c r="B29" s="34">
        <v>13</v>
      </c>
      <c r="C29" s="34">
        <v>115359</v>
      </c>
      <c r="D29" s="34" t="s">
        <v>37</v>
      </c>
      <c r="E29" s="35" t="s">
        <v>53</v>
      </c>
      <c r="F29" s="34" t="s">
        <v>78</v>
      </c>
      <c r="G29" s="36">
        <v>10352725.459999999</v>
      </c>
      <c r="H29" s="37">
        <v>43766</v>
      </c>
      <c r="I29" s="37">
        <v>43951</v>
      </c>
      <c r="J29" s="39">
        <v>100</v>
      </c>
      <c r="K29" s="39">
        <v>100</v>
      </c>
      <c r="L29" s="54" t="s">
        <v>118</v>
      </c>
      <c r="M29" s="47" t="s">
        <v>98</v>
      </c>
    </row>
    <row r="30" spans="1:14" ht="258" customHeight="1">
      <c r="A30" s="53">
        <v>16</v>
      </c>
      <c r="B30" s="34">
        <v>14</v>
      </c>
      <c r="C30" s="34">
        <v>115361</v>
      </c>
      <c r="D30" s="34" t="s">
        <v>36</v>
      </c>
      <c r="E30" s="35" t="s">
        <v>54</v>
      </c>
      <c r="F30" s="34" t="s">
        <v>79</v>
      </c>
      <c r="G30" s="36">
        <v>3105238.82</v>
      </c>
      <c r="H30" s="37">
        <v>43717</v>
      </c>
      <c r="I30" s="37">
        <v>43981</v>
      </c>
      <c r="J30" s="39">
        <v>100</v>
      </c>
      <c r="K30" s="39">
        <v>100</v>
      </c>
      <c r="L30" s="54" t="s">
        <v>118</v>
      </c>
      <c r="M30" s="47" t="s">
        <v>99</v>
      </c>
    </row>
    <row r="31" spans="1:14" ht="258" customHeight="1">
      <c r="A31" s="53">
        <v>17</v>
      </c>
      <c r="B31" s="34">
        <v>15</v>
      </c>
      <c r="C31" s="34">
        <v>115362</v>
      </c>
      <c r="D31" s="34" t="s">
        <v>37</v>
      </c>
      <c r="E31" s="35" t="s">
        <v>55</v>
      </c>
      <c r="F31" s="34" t="s">
        <v>80</v>
      </c>
      <c r="G31" s="36">
        <v>2504605.73</v>
      </c>
      <c r="H31" s="37">
        <v>43766</v>
      </c>
      <c r="I31" s="37">
        <v>43890</v>
      </c>
      <c r="J31" s="39">
        <v>100</v>
      </c>
      <c r="K31" s="39">
        <v>100</v>
      </c>
      <c r="L31" s="54" t="s">
        <v>118</v>
      </c>
      <c r="M31" s="47" t="s">
        <v>100</v>
      </c>
    </row>
    <row r="32" spans="1:14" ht="286.5" customHeight="1">
      <c r="A32" s="53">
        <v>18</v>
      </c>
      <c r="B32" s="34">
        <v>16</v>
      </c>
      <c r="C32" s="34">
        <v>115410</v>
      </c>
      <c r="D32" s="34" t="s">
        <v>35</v>
      </c>
      <c r="E32" s="35" t="s">
        <v>56</v>
      </c>
      <c r="F32" s="34" t="s">
        <v>81</v>
      </c>
      <c r="G32" s="36">
        <v>845063</v>
      </c>
      <c r="H32" s="37">
        <v>43885</v>
      </c>
      <c r="I32" s="37">
        <v>43914</v>
      </c>
      <c r="J32" s="39">
        <v>100</v>
      </c>
      <c r="K32" s="39">
        <v>100</v>
      </c>
      <c r="L32" s="54" t="s">
        <v>118</v>
      </c>
      <c r="M32" s="47" t="s">
        <v>119</v>
      </c>
    </row>
    <row r="33" spans="1:13" ht="258" customHeight="1">
      <c r="A33" s="53">
        <v>19</v>
      </c>
      <c r="B33" s="34">
        <v>17</v>
      </c>
      <c r="C33" s="34">
        <v>115456</v>
      </c>
      <c r="D33" s="34" t="s">
        <v>36</v>
      </c>
      <c r="E33" s="35" t="s">
        <v>57</v>
      </c>
      <c r="F33" s="34" t="s">
        <v>82</v>
      </c>
      <c r="G33" s="36">
        <v>3850753.5</v>
      </c>
      <c r="H33" s="37">
        <v>43770</v>
      </c>
      <c r="I33" s="37">
        <v>43890</v>
      </c>
      <c r="J33" s="39">
        <v>88</v>
      </c>
      <c r="K33" s="39">
        <v>88</v>
      </c>
      <c r="L33" s="54" t="s">
        <v>118</v>
      </c>
      <c r="M33" s="47" t="s">
        <v>101</v>
      </c>
    </row>
    <row r="34" spans="1:13" ht="258" customHeight="1">
      <c r="A34" s="53">
        <v>20</v>
      </c>
      <c r="B34" s="34">
        <v>18</v>
      </c>
      <c r="C34" s="34">
        <v>115546</v>
      </c>
      <c r="D34" s="34" t="s">
        <v>112</v>
      </c>
      <c r="E34" s="35" t="s">
        <v>58</v>
      </c>
      <c r="F34" s="34" t="s">
        <v>83</v>
      </c>
      <c r="G34" s="36">
        <f>1000000+841725.65</f>
        <v>1841725.65</v>
      </c>
      <c r="H34" s="37">
        <v>43986</v>
      </c>
      <c r="I34" s="37">
        <v>44075</v>
      </c>
      <c r="J34" s="39">
        <v>100</v>
      </c>
      <c r="K34" s="39">
        <v>100</v>
      </c>
      <c r="L34" s="55" t="s">
        <v>118</v>
      </c>
      <c r="M34" s="47" t="s">
        <v>113</v>
      </c>
    </row>
    <row r="35" spans="1:13" ht="258" customHeight="1">
      <c r="A35" s="53">
        <v>21</v>
      </c>
      <c r="B35" s="34">
        <v>19</v>
      </c>
      <c r="C35" s="34">
        <v>115677</v>
      </c>
      <c r="D35" s="34" t="s">
        <v>39</v>
      </c>
      <c r="E35" s="35" t="s">
        <v>59</v>
      </c>
      <c r="F35" s="34" t="s">
        <v>84</v>
      </c>
      <c r="G35" s="36">
        <v>4951419.18</v>
      </c>
      <c r="H35" s="37">
        <v>43822</v>
      </c>
      <c r="I35" s="37">
        <v>44089</v>
      </c>
      <c r="J35" s="39">
        <v>100</v>
      </c>
      <c r="K35" s="39">
        <v>100</v>
      </c>
      <c r="L35" s="55" t="s">
        <v>118</v>
      </c>
      <c r="M35" s="47" t="s">
        <v>102</v>
      </c>
    </row>
    <row r="36" spans="1:13" ht="356.25" customHeight="1">
      <c r="A36" s="53">
        <v>22</v>
      </c>
      <c r="B36" s="34">
        <v>20</v>
      </c>
      <c r="C36" s="34">
        <v>116826</v>
      </c>
      <c r="D36" s="34" t="s">
        <v>40</v>
      </c>
      <c r="E36" s="35" t="s">
        <v>60</v>
      </c>
      <c r="F36" s="34" t="s">
        <v>85</v>
      </c>
      <c r="G36" s="36">
        <v>26802648.190000001</v>
      </c>
      <c r="H36" s="37">
        <v>43983</v>
      </c>
      <c r="I36" s="37">
        <v>44162</v>
      </c>
      <c r="J36" s="39">
        <v>100</v>
      </c>
      <c r="K36" s="39">
        <v>100</v>
      </c>
      <c r="L36" s="54" t="s">
        <v>118</v>
      </c>
      <c r="M36" s="47" t="s">
        <v>103</v>
      </c>
    </row>
    <row r="37" spans="1:13" ht="258" customHeight="1">
      <c r="A37" s="53">
        <v>23</v>
      </c>
      <c r="B37" s="34">
        <v>21</v>
      </c>
      <c r="C37" s="34">
        <v>116988</v>
      </c>
      <c r="D37" s="34" t="s">
        <v>38</v>
      </c>
      <c r="E37" s="35" t="s">
        <v>61</v>
      </c>
      <c r="F37" s="34" t="s">
        <v>86</v>
      </c>
      <c r="G37" s="36">
        <v>1986875.42</v>
      </c>
      <c r="H37" s="37">
        <v>43987</v>
      </c>
      <c r="I37" s="37">
        <v>44136</v>
      </c>
      <c r="J37" s="39">
        <v>100</v>
      </c>
      <c r="K37" s="39">
        <v>100</v>
      </c>
      <c r="L37" s="54" t="s">
        <v>118</v>
      </c>
      <c r="M37" s="47" t="s">
        <v>104</v>
      </c>
    </row>
    <row r="38" spans="1:13" ht="379.5" customHeight="1">
      <c r="A38" s="53">
        <v>24</v>
      </c>
      <c r="B38" s="34">
        <v>22</v>
      </c>
      <c r="C38" s="34">
        <v>116993</v>
      </c>
      <c r="D38" s="34" t="s">
        <v>38</v>
      </c>
      <c r="E38" s="35" t="s">
        <v>62</v>
      </c>
      <c r="F38" s="34" t="s">
        <v>87</v>
      </c>
      <c r="G38" s="36">
        <v>6876956.7800000003</v>
      </c>
      <c r="H38" s="37">
        <v>43985</v>
      </c>
      <c r="I38" s="37">
        <v>44104</v>
      </c>
      <c r="J38" s="39">
        <v>100</v>
      </c>
      <c r="K38" s="39">
        <v>100</v>
      </c>
      <c r="L38" s="54" t="s">
        <v>118</v>
      </c>
      <c r="M38" s="47" t="s">
        <v>120</v>
      </c>
    </row>
    <row r="39" spans="1:13" ht="258" customHeight="1">
      <c r="A39" s="53">
        <v>28</v>
      </c>
      <c r="B39" s="34">
        <v>23</v>
      </c>
      <c r="C39" s="34">
        <v>116998</v>
      </c>
      <c r="D39" s="34" t="s">
        <v>38</v>
      </c>
      <c r="E39" s="35" t="s">
        <v>63</v>
      </c>
      <c r="F39" s="34" t="s">
        <v>88</v>
      </c>
      <c r="G39" s="36">
        <v>3143206.77</v>
      </c>
      <c r="H39" s="37">
        <v>44020</v>
      </c>
      <c r="I39" s="37">
        <v>44109</v>
      </c>
      <c r="J39" s="39">
        <v>100</v>
      </c>
      <c r="K39" s="39">
        <v>100</v>
      </c>
      <c r="L39" s="54" t="s">
        <v>118</v>
      </c>
      <c r="M39" s="47" t="s">
        <v>105</v>
      </c>
    </row>
    <row r="40" spans="1:13" ht="258" customHeight="1">
      <c r="A40" s="53">
        <v>26</v>
      </c>
      <c r="B40" s="34">
        <v>24</v>
      </c>
      <c r="C40" s="34">
        <v>117873</v>
      </c>
      <c r="D40" s="34" t="s">
        <v>41</v>
      </c>
      <c r="E40" s="35" t="s">
        <v>64</v>
      </c>
      <c r="F40" s="34" t="s">
        <v>89</v>
      </c>
      <c r="G40" s="36">
        <v>714864.98</v>
      </c>
      <c r="H40" s="37">
        <v>44047</v>
      </c>
      <c r="I40" s="37">
        <v>44136</v>
      </c>
      <c r="J40" s="39">
        <v>100</v>
      </c>
      <c r="K40" s="39">
        <v>100</v>
      </c>
      <c r="L40" s="54" t="s">
        <v>118</v>
      </c>
      <c r="M40" s="47" t="s">
        <v>106</v>
      </c>
    </row>
    <row r="41" spans="1:13" ht="277.5" customHeight="1">
      <c r="A41" s="53">
        <v>27</v>
      </c>
      <c r="B41" s="34">
        <v>25</v>
      </c>
      <c r="C41" s="34">
        <v>117878</v>
      </c>
      <c r="D41" s="34" t="s">
        <v>41</v>
      </c>
      <c r="E41" s="35" t="s">
        <v>65</v>
      </c>
      <c r="F41" s="34" t="s">
        <v>90</v>
      </c>
      <c r="G41" s="36">
        <v>2254809.2599999998</v>
      </c>
      <c r="H41" s="37">
        <v>44025</v>
      </c>
      <c r="I41" s="37">
        <v>44085</v>
      </c>
      <c r="J41" s="39">
        <v>100</v>
      </c>
      <c r="K41" s="39">
        <v>100</v>
      </c>
      <c r="L41" s="54" t="s">
        <v>118</v>
      </c>
      <c r="M41" s="47" t="s">
        <v>121</v>
      </c>
    </row>
  </sheetData>
  <autoFilter ref="A16:M41" xr:uid="{00000000-0009-0000-0000-000000000000}"/>
  <mergeCells count="14">
    <mergeCell ref="B8:M8"/>
    <mergeCell ref="B9:M9"/>
    <mergeCell ref="B10:M10"/>
    <mergeCell ref="B11:M11"/>
    <mergeCell ref="L13:L14"/>
    <mergeCell ref="M13:M14"/>
    <mergeCell ref="H13:I13"/>
    <mergeCell ref="J13:K13"/>
    <mergeCell ref="B13:B14"/>
    <mergeCell ref="C13:C14"/>
    <mergeCell ref="D13:D14"/>
    <mergeCell ref="E13:E14"/>
    <mergeCell ref="F13:F14"/>
    <mergeCell ref="G13:G14"/>
  </mergeCells>
  <printOptions horizontalCentered="1"/>
  <pageMargins left="0.78740157480314965" right="0.19685039370078741" top="0.39370078740157483" bottom="0.39370078740157483" header="0.51181102362204722" footer="0.19685039370078741"/>
  <pageSetup scale="26" fitToHeight="0" orientation="landscape" r:id="rId1"/>
  <headerFooter alignWithMargins="0">
    <oddFooter>&amp;C&amp;12Página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11"/>
  <sheetViews>
    <sheetView tabSelected="1" zoomScaleNormal="100" workbookViewId="0">
      <selection activeCell="F16" sqref="F16"/>
    </sheetView>
  </sheetViews>
  <sheetFormatPr baseColWidth="10" defaultRowHeight="15"/>
  <cols>
    <col min="1" max="1" width="11.42578125" style="1"/>
    <col min="2" max="2" width="45.28515625" style="1" customWidth="1"/>
    <col min="3" max="6" width="30.7109375" style="1" customWidth="1"/>
    <col min="7" max="16384" width="11.42578125" style="1"/>
  </cols>
  <sheetData>
    <row r="4" spans="2:13">
      <c r="C4" s="2" t="s">
        <v>1</v>
      </c>
    </row>
    <row r="5" spans="2:13">
      <c r="C5" s="2" t="s">
        <v>14</v>
      </c>
    </row>
    <row r="6" spans="2:13">
      <c r="F6" s="3">
        <v>44209</v>
      </c>
    </row>
    <row r="7" spans="2:13" ht="82.5" customHeight="1">
      <c r="B7" s="52" t="s">
        <v>15</v>
      </c>
      <c r="C7" s="4" t="s">
        <v>16</v>
      </c>
      <c r="D7" s="4" t="s">
        <v>17</v>
      </c>
      <c r="E7" s="4" t="s">
        <v>18</v>
      </c>
      <c r="F7" s="4" t="s">
        <v>19</v>
      </c>
      <c r="G7" s="5"/>
      <c r="H7" s="5"/>
      <c r="I7" s="5"/>
      <c r="J7" s="5"/>
      <c r="K7" s="5"/>
      <c r="L7" s="5"/>
      <c r="M7" s="5"/>
    </row>
    <row r="8" spans="2:13" ht="108" customHeight="1">
      <c r="B8" s="6" t="s">
        <v>33</v>
      </c>
      <c r="C8" s="51" t="s">
        <v>20</v>
      </c>
      <c r="D8" s="51" t="s">
        <v>21</v>
      </c>
      <c r="E8" s="51" t="s">
        <v>22</v>
      </c>
      <c r="F8" s="51" t="s">
        <v>23</v>
      </c>
      <c r="G8" s="5"/>
      <c r="H8" s="5"/>
      <c r="I8" s="5"/>
      <c r="J8" s="5"/>
      <c r="K8" s="5"/>
      <c r="L8" s="5"/>
      <c r="M8" s="5"/>
    </row>
    <row r="9" spans="2:13" ht="68.099999999999994" customHeight="1">
      <c r="B9" s="7"/>
      <c r="C9" s="65" t="s">
        <v>28</v>
      </c>
      <c r="D9" s="65"/>
      <c r="E9" s="65"/>
      <c r="F9" s="8"/>
      <c r="G9" s="5"/>
      <c r="H9" s="5"/>
      <c r="I9" s="5"/>
      <c r="J9" s="5"/>
      <c r="K9" s="5"/>
      <c r="L9" s="5"/>
      <c r="M9" s="5"/>
    </row>
    <row r="10" spans="2:13" ht="23.25" customHeight="1">
      <c r="B10" s="9"/>
      <c r="C10" s="5"/>
      <c r="D10" s="10" t="s">
        <v>24</v>
      </c>
      <c r="E10" s="5"/>
      <c r="F10" s="5"/>
      <c r="G10" s="5"/>
      <c r="H10" s="5"/>
      <c r="I10" s="5"/>
      <c r="J10" s="5"/>
      <c r="K10" s="5"/>
      <c r="L10" s="5"/>
      <c r="M10" s="5"/>
    </row>
    <row r="11" spans="2:13" ht="20.25" customHeight="1">
      <c r="B11" s="9"/>
      <c r="C11" s="5"/>
      <c r="D11" s="10" t="s">
        <v>25</v>
      </c>
      <c r="E11" s="5"/>
      <c r="F11" s="5"/>
      <c r="G11" s="5"/>
      <c r="H11" s="5"/>
      <c r="I11" s="5"/>
      <c r="J11" s="5"/>
      <c r="K11" s="5"/>
      <c r="L11" s="5"/>
      <c r="M11" s="5"/>
    </row>
  </sheetData>
  <mergeCells count="1">
    <mergeCell ref="C9:E9"/>
  </mergeCells>
  <pageMargins left="0.70866141732283472" right="0.70866141732283472" top="1.3779527559055118" bottom="0.74803149606299213" header="0.31496062992125984" footer="0.31496062992125984"/>
  <pageSetup scale="7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4:H17"/>
  <sheetViews>
    <sheetView zoomScaleNormal="100" workbookViewId="0">
      <selection activeCell="G26" sqref="G26"/>
    </sheetView>
  </sheetViews>
  <sheetFormatPr baseColWidth="10" defaultRowHeight="15"/>
  <cols>
    <col min="1" max="16384" width="11.42578125" style="1"/>
  </cols>
  <sheetData>
    <row r="4" spans="2:8">
      <c r="D4" s="2" t="s">
        <v>1</v>
      </c>
    </row>
    <row r="5" spans="2:8">
      <c r="D5" s="2" t="s">
        <v>14</v>
      </c>
    </row>
    <row r="6" spans="2:8" ht="15.75">
      <c r="B6" s="11" t="s">
        <v>26</v>
      </c>
      <c r="C6" s="11"/>
      <c r="D6" s="11"/>
      <c r="E6" s="11"/>
      <c r="F6" s="11"/>
      <c r="G6" s="5"/>
      <c r="H6" s="5"/>
    </row>
    <row r="7" spans="2:8" ht="15.75">
      <c r="B7" s="11"/>
      <c r="C7" s="11"/>
      <c r="D7" s="11"/>
      <c r="E7" s="11"/>
      <c r="F7" s="11"/>
      <c r="G7" s="5"/>
      <c r="H7" s="5"/>
    </row>
    <row r="8" spans="2:8" ht="15.75">
      <c r="B8" s="11" t="s">
        <v>34</v>
      </c>
      <c r="C8" s="11"/>
      <c r="D8" s="11"/>
      <c r="E8" s="11"/>
      <c r="F8" s="11"/>
      <c r="G8" s="5"/>
      <c r="H8" s="5"/>
    </row>
    <row r="9" spans="2:8" ht="15.75">
      <c r="B9" s="11"/>
      <c r="C9" s="11"/>
      <c r="D9" s="11"/>
      <c r="E9" s="11"/>
      <c r="F9" s="11"/>
      <c r="G9" s="5"/>
      <c r="H9" s="5"/>
    </row>
    <row r="10" spans="2:8" ht="15.75">
      <c r="B10" s="11"/>
      <c r="C10" s="11"/>
      <c r="D10" s="11"/>
      <c r="E10" s="11"/>
      <c r="F10" s="11"/>
      <c r="G10" s="5"/>
      <c r="H10" s="5"/>
    </row>
    <row r="11" spans="2:8" ht="15.75">
      <c r="B11" s="11"/>
      <c r="C11" s="11"/>
      <c r="D11" s="11"/>
      <c r="E11" s="11"/>
      <c r="F11" s="11"/>
      <c r="G11" s="5"/>
      <c r="H11" s="5"/>
    </row>
    <row r="12" spans="2:8" ht="15.75">
      <c r="B12" s="11"/>
      <c r="C12" s="66" t="s">
        <v>27</v>
      </c>
      <c r="D12" s="66"/>
      <c r="E12" s="66"/>
      <c r="F12" s="66"/>
      <c r="G12" s="66"/>
      <c r="H12" s="5"/>
    </row>
    <row r="13" spans="2:8" ht="15.75">
      <c r="B13" s="11"/>
      <c r="C13" s="11"/>
      <c r="D13" s="11"/>
      <c r="E13" s="12" t="s">
        <v>24</v>
      </c>
      <c r="F13" s="11"/>
      <c r="G13" s="5"/>
      <c r="H13" s="5"/>
    </row>
    <row r="14" spans="2:8" ht="15.75">
      <c r="B14" s="11"/>
      <c r="C14" s="11"/>
      <c r="D14" s="11"/>
      <c r="E14" s="12" t="s">
        <v>25</v>
      </c>
      <c r="F14" s="11"/>
      <c r="G14" s="5"/>
      <c r="H14" s="5"/>
    </row>
    <row r="15" spans="2:8">
      <c r="B15" s="5"/>
      <c r="C15" s="5"/>
      <c r="D15" s="5"/>
      <c r="E15" s="5"/>
      <c r="F15" s="5"/>
      <c r="G15" s="5"/>
      <c r="H15" s="5"/>
    </row>
    <row r="16" spans="2:8">
      <c r="B16" s="5"/>
      <c r="C16" s="5"/>
      <c r="D16" s="5"/>
      <c r="E16" s="5"/>
      <c r="F16" s="5"/>
      <c r="G16" s="5"/>
      <c r="H16" s="5"/>
    </row>
    <row r="17" spans="2:8">
      <c r="B17" s="5"/>
      <c r="C17" s="5"/>
      <c r="D17" s="5"/>
      <c r="E17" s="5"/>
      <c r="F17" s="5"/>
      <c r="G17" s="5"/>
      <c r="H17" s="5"/>
    </row>
  </sheetData>
  <mergeCells count="1">
    <mergeCell ref="C12:G12"/>
  </mergeCells>
  <pageMargins left="1.5748031496062993" right="0.70866141732283472" top="1.3779527559055118" bottom="0.74803149606299213" header="0.31496062992125984" footer="0.31496062992125984"/>
  <pageSetup scale="99"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OBRAS TERMINADAS OPERANDO 2020</vt:lpstr>
      <vt:lpstr>Formato 1</vt:lpstr>
      <vt:lpstr>Formato 2</vt:lpstr>
      <vt:lpstr>'Formato 1'!Área_de_impresión</vt:lpstr>
      <vt:lpstr>'Formato 2'!Área_de_impresión</vt:lpstr>
    </vt:vector>
  </TitlesOfParts>
  <Company>SAOPID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WALDEMAR</dc:creator>
  <cp:lastModifiedBy>Gabriela Martinez Romero</cp:lastModifiedBy>
  <cp:lastPrinted>2021-01-18T18:51:01Z</cp:lastPrinted>
  <dcterms:created xsi:type="dcterms:W3CDTF">2004-10-26T17:43:47Z</dcterms:created>
  <dcterms:modified xsi:type="dcterms:W3CDTF">2021-01-18T18:51:06Z</dcterms:modified>
</cp:coreProperties>
</file>