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user\Desktop\Oscar 2020\Transparencia Proactiva\"/>
    </mc:Choice>
  </mc:AlternateContent>
  <xr:revisionPtr revIDLastSave="0" documentId="8_{E03A23FF-57D4-442D-AF50-E52E3FF4DC40}" xr6:coauthVersionLast="45" xr6:coauthVersionMax="45" xr10:uidLastSave="{00000000-0000-0000-0000-000000000000}"/>
  <bookViews>
    <workbookView xWindow="-120" yWindow="-120" windowWidth="29040" windowHeight="15840" xr2:uid="{00000000-000D-0000-FFFF-FFFF00000000}"/>
  </bookViews>
  <sheets>
    <sheet name="OBRAS TERMINADAS OPERANDO 2019" sheetId="4" r:id="rId1"/>
    <sheet name="Formato 1" sheetId="2" r:id="rId2"/>
    <sheet name="Formato 2" sheetId="3" r:id="rId3"/>
  </sheets>
  <externalReferences>
    <externalReference r:id="rId4"/>
    <externalReference r:id="rId5"/>
    <externalReference r:id="rId6"/>
    <externalReference r:id="rId7"/>
  </externalReferences>
  <definedNames>
    <definedName name="_xlnm._FilterDatabase" localSheetId="0" hidden="1">'OBRAS TERMINADAS OPERANDO 2019'!$A$15:$J$29</definedName>
    <definedName name="apazu.2010">#REF!</definedName>
    <definedName name="apazu.2011">#REF!</definedName>
    <definedName name="apazu.2012">#REF!</definedName>
    <definedName name="apazu.2013">#REF!</definedName>
    <definedName name="_xlnm.Print_Area" localSheetId="1">'Formato 1'!$B$1:$F$12</definedName>
    <definedName name="_xlnm.Print_Area" localSheetId="2">'Formato 2'!$A$1:$J$15</definedName>
    <definedName name="AVANCES">[1]OBRAS!$Z$1:$Z$65536</definedName>
    <definedName name="_xlnm.Database" localSheetId="0">#REF!</definedName>
    <definedName name="_xlnm.Database">#REF!</definedName>
    <definedName name="CONC" localSheetId="0">[1]OBRAS!#REF!</definedName>
    <definedName name="CONC">#REF!</definedName>
    <definedName name="CONTRATO05">[1]OBRAS!$DH$1:$DH$65536</definedName>
    <definedName name="CONTRATORIGINAL">[1]OBRAS!$DB$1:$DB$65536</definedName>
    <definedName name="CONTROL" localSheetId="0">#REF!</definedName>
    <definedName name="CONTROL">#REF!</definedName>
    <definedName name="CONVENIO" localSheetId="0">[1]OBRAS!#REF!</definedName>
    <definedName name="CONVENIO">#REF!</definedName>
    <definedName name="CUANTIFICADOR" localSheetId="0">[1]OBRAS!#REF!</definedName>
    <definedName name="CUANTIFICADOR">#REF!</definedName>
    <definedName name="DEPENDENCIA">[2]CATALAGO!$B$4:$B$7</definedName>
    <definedName name="DESMADRAR" localSheetId="0">[1]OBRAS!#REF!</definedName>
    <definedName name="DESMADRAR">#REF!</definedName>
    <definedName name="ESTIMACIONES">[1]OBRAS!$DO$1:$DO$65536</definedName>
    <definedName name="FECHAS">[1]OBRAS!$V$1:$V$65536</definedName>
    <definedName name="fid.2010" localSheetId="0">#REF!</definedName>
    <definedName name="fid.2010">#REF!</definedName>
    <definedName name="fid.2011" localSheetId="0">#REF!</definedName>
    <definedName name="fid.2011">#REF!</definedName>
    <definedName name="fid.2012" localSheetId="0">#REF!</definedName>
    <definedName name="fid.2012">#REF!</definedName>
    <definedName name="fid.2013">#REF!</definedName>
    <definedName name="fmvm.2010">#REF!</definedName>
    <definedName name="fmvm.2011">#REF!</definedName>
    <definedName name="fmvm.2012">#REF!</definedName>
    <definedName name="fmvm.2013">#REF!</definedName>
    <definedName name="fmvt.2010">#REF!</definedName>
    <definedName name="fmvt.2011">#REF!</definedName>
    <definedName name="fmvt.2012">#REF!</definedName>
    <definedName name="fmvt.2013">#REF!</definedName>
    <definedName name="fmvt.2014">#REF!</definedName>
    <definedName name="FOLIO">'[3]FICHA TÉCNICA'!$U$1</definedName>
    <definedName name="fonden.2010" localSheetId="0">#REF!</definedName>
    <definedName name="fonden.2010">#REF!</definedName>
    <definedName name="IMPORTEAUTO">[1]OBRAS!$AJ$1:$AJ$65536</definedName>
    <definedName name="INDICADORES" localSheetId="0">[1]OBRAS!#REF!</definedName>
    <definedName name="INDICADORES">#REF!</definedName>
    <definedName name="NO" localSheetId="0">[1]OBRAS!#REF!</definedName>
    <definedName name="NO">#REF!</definedName>
    <definedName name="OFICIO2005">[1]OBRAS!$AG$1:$AG$65536</definedName>
    <definedName name="OFICIOGLOBAL">[1]OBRAS!$CN$1:$CN$65536</definedName>
    <definedName name="OLE_LINK1" localSheetId="0">'OBRAS TERMINADAS OPERANDO 2019'!#REF!</definedName>
    <definedName name="or.2010" localSheetId="0">#REF!</definedName>
    <definedName name="or.2010">#REF!</definedName>
    <definedName name="or.2011" localSheetId="0">#REF!</definedName>
    <definedName name="or.2011">#REF!</definedName>
    <definedName name="or.2012" localSheetId="0">#REF!</definedName>
    <definedName name="or.2012">#REF!</definedName>
    <definedName name="or.2013">#REF!</definedName>
    <definedName name="pal.2011">#REF!</definedName>
    <definedName name="pal.2012">#REF!</definedName>
    <definedName name="pal.2013">#REF!</definedName>
    <definedName name="pca.2013">#REF!</definedName>
    <definedName name="pioptar.2012">#REF!</definedName>
    <definedName name="prodder.2010">#REF!</definedName>
    <definedName name="prome.2013">#REF!</definedName>
    <definedName name="PROPUESTA01">[1]OBRAS!$DT$12</definedName>
    <definedName name="PROPUESTA02">[1]OBRAS!$EJ$1:$EJ$65536</definedName>
    <definedName name="PROPUESTA03">[1]OBRAS!$EX$1:$EX$65536</definedName>
    <definedName name="PROPUESTA04">[1]OBRAS!$FN$1:$FN$65536</definedName>
    <definedName name="PROSSAPYS" localSheetId="0">#REF!</definedName>
    <definedName name="PROSSAPYS">#REF!</definedName>
    <definedName name="protar.2011" localSheetId="0">#REF!</definedName>
    <definedName name="protar.2011">#REF!</definedName>
    <definedName name="protar.2012">#REF!</definedName>
    <definedName name="protar.2013">#REF!</definedName>
    <definedName name="PRP" localSheetId="0">[1]OBRAS!#REF!</definedName>
    <definedName name="PRP">#REF!</definedName>
    <definedName name="REFRENDOAUTO" localSheetId="0">[1]OBRAS!#REF!</definedName>
    <definedName name="REFRENDOAUTO">#REF!</definedName>
    <definedName name="SEGUIMIENTO">[1]OBRAS!$S$1:$S$65536</definedName>
    <definedName name="SITUACION">[1]OBRAS!$AB$1:$AB$65536</definedName>
    <definedName name="SOLICITADOMODIFI">[1]OBRAS!$FS$1:$FS$65536</definedName>
    <definedName name="TIPOBRA" localSheetId="0">[1]OBRAS!#REF!</definedName>
    <definedName name="TIPOBRA">#REF!</definedName>
    <definedName name="_xlnm.Print_Titles" localSheetId="0">'OBRAS TERMINADAS OPERANDO 2019'!$6:$15</definedName>
    <definedName name="uo31.2014" localSheetId="0">#REF!</definedName>
    <definedName name="uo31.2014">#REF!</definedName>
    <definedName name="uo31.2014.rad" localSheetId="0">#REF!</definedName>
    <definedName name="uo31.2014.ra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4" i="4" l="1"/>
  <c r="I14" i="4"/>
  <c r="H14" i="4"/>
  <c r="G14" i="4"/>
  <c r="F14" i="4"/>
  <c r="F13" i="4" s="1"/>
  <c r="E14" i="4"/>
  <c r="D14" i="4"/>
  <c r="C14" i="4"/>
  <c r="B14" i="4"/>
  <c r="A14" i="4"/>
</calcChain>
</file>

<file path=xl/sharedStrings.xml><?xml version="1.0" encoding="utf-8"?>
<sst xmlns="http://schemas.openxmlformats.org/spreadsheetml/2006/main" count="96" uniqueCount="78">
  <si>
    <t>SECRETARÍA DE OBRA PÚBLICA</t>
  </si>
  <si>
    <t>COMISIÓN DEL AGUA DEL ESTADO DE MÉXICO</t>
  </si>
  <si>
    <t>DIRECCIÓN GENERAL DE INFRAESTRUCTURA HIDRÁULICA</t>
  </si>
  <si>
    <t>OBRAS TERMINADAS Y OPERANDO EJERCICIO FISCAL 2019</t>
  </si>
  <si>
    <t>FOLIO</t>
  </si>
  <si>
    <t>CONTROL</t>
  </si>
  <si>
    <t>PROGRAMA</t>
  </si>
  <si>
    <t>NOMBRE DE LA OBRA O ACCIÓN</t>
  </si>
  <si>
    <t xml:space="preserve">MUNICIPIO / LOCALIDAD                          </t>
  </si>
  <si>
    <t>CONTRATADO</t>
  </si>
  <si>
    <t>FECHA REAL DE LA OBRA</t>
  </si>
  <si>
    <t>AVANCES</t>
  </si>
  <si>
    <t>INICIO</t>
  </si>
  <si>
    <t>TÉRMINO</t>
  </si>
  <si>
    <t>FÍSICO</t>
  </si>
  <si>
    <t>FINANCIERO</t>
  </si>
  <si>
    <t>Aparural 2019</t>
  </si>
  <si>
    <t>Introducción de drenaje sanitario en la comunidad de San Francisco Chalchihuapan</t>
  </si>
  <si>
    <t>Atlacomulco
San Francisco Chalchihuapan</t>
  </si>
  <si>
    <t>Apaur 2019</t>
  </si>
  <si>
    <t>Desazolve y reforzamiento de bordos de protección en diversos cauces locaizados en la cuenca alta y media del Río Lerma y afluentes</t>
  </si>
  <si>
    <t>Calimaya
 Calimaya de Díaz González,
Chapultepec,
Lerma de Villada,
Metepec,
San Mateo Mexicaltzingo,
Ocoyoacac,
Villa Cuauhtémoc,
Santa María Rayón,
San Antonio la Isla,
San Mateo Atenco,
Temoaya,
Tenango de arista,
Santiago Tianguistenco de Galenana,
Toluca de lerdo,
Xonacatlán,
San Miguel Zinacantepec.</t>
  </si>
  <si>
    <t>Limpieza de trampas retenedoras de lirio y basura en el Río Lerma</t>
  </si>
  <si>
    <t>Lerma
San Mateo Atenco
Temoaya
Xonacatlán
 Lerma de Villada,
San Mateo Atenco,
Temoaya,
Xonacatlán</t>
  </si>
  <si>
    <t>Desazolve del cauce y reforzamiento de bordos de protección del Río San Gaspar</t>
  </si>
  <si>
    <t>Metepec 
Metepec
San Mateo Atenco</t>
  </si>
  <si>
    <t>Desazolve del cauce y alcantarillas en cruces carreteros de el Río el Arenal</t>
  </si>
  <si>
    <t>Metepec 
Metepec
San Mateo Mexicaltzingo</t>
  </si>
  <si>
    <t>Desazolve y sobre elevación de bordos de protección del Río Santiaguito</t>
  </si>
  <si>
    <t>Mexicaltzingo
Tenango del valle
 San Mateo Mexicaltzingo
Tenango de Arista</t>
  </si>
  <si>
    <t>Desazolve y sobre elevación de bordos en el río solanos</t>
  </si>
  <si>
    <t>Otzolotepec 
Villa Cuauhtémoc</t>
  </si>
  <si>
    <t>Desazolve y reforzamiento de bordos de proyección en el Río Sanabria</t>
  </si>
  <si>
    <t>Rayón 
Santa María Rayón</t>
  </si>
  <si>
    <t>Desazolve y formación de bordos de protección en el Río Viejo</t>
  </si>
  <si>
    <t>San Mateo Atenco 
San Mateo Atenco</t>
  </si>
  <si>
    <t>Desazolve y sobre elevación de bordos en el Río Lerma</t>
  </si>
  <si>
    <t>San Mateo Atenco
 San Mateo Atenco</t>
  </si>
  <si>
    <t>Limpieza bajo puentes carretera Toluca-México del Río Lerma</t>
  </si>
  <si>
    <t>Construcción de drenaje sanitario en la localidad de El Divisadero Zapata</t>
  </si>
  <si>
    <t>Soyaniquilpan 
El Divisadero de Zapata</t>
  </si>
  <si>
    <t>Desazolve y formación de bordos de protección en el Río Tejalpa</t>
  </si>
  <si>
    <t>Zinacantepec 
San Miguel Zinacantepec</t>
  </si>
  <si>
    <t xml:space="preserve">TRANSPARENCIA PROACTIVA </t>
  </si>
  <si>
    <t>Tema</t>
  </si>
  <si>
    <t>Disminuye asimetrías de la información Sí/No ¿Por qué?</t>
  </si>
  <si>
    <t>Mejora el acceso a trámites y servicios Si/No ¿Por qué?</t>
  </si>
  <si>
    <t>Optimiza la toma de decisiones de autoridades, ciudadanos o población en general Si/No ¿Por qué?</t>
  </si>
  <si>
    <t>Detona efectivamente la rendición de cuentas Si/No ¿Por qué?</t>
  </si>
  <si>
    <t>Sí. Complemento a los contratos de licitación pública</t>
  </si>
  <si>
    <t>Sí. Permite al usuario constatar que la obra está concluida y se solicite al Comité de Agua Potable  o municipio la toma domiciliaria de agua potable</t>
  </si>
  <si>
    <t>Sí. Se da a conocer los alcances de la obra concluida y le va a permitir al municipio hacer las obras complementarias o solicitar la ampliación</t>
  </si>
  <si>
    <t xml:space="preserve">Sí. El presupuesto que se autorizó se ve reflejado en la obra concluida
</t>
  </si>
  <si>
    <t>MTRO. A. P. HÉCTOR MANUEL MACHADO GARCÍA</t>
  </si>
  <si>
    <t>DIRECTOR GENERAL DE INFRAESTRUCTURA HIDRÁULICA</t>
  </si>
  <si>
    <t>Procedimiento No. 2</t>
  </si>
  <si>
    <t>____________________________________________</t>
  </si>
  <si>
    <t>1. Obras de agua potable concluidas y operando ejercicio 2019</t>
  </si>
  <si>
    <t>_____________________________________________________________</t>
  </si>
  <si>
    <r>
      <t>1.</t>
    </r>
    <r>
      <rPr>
        <u/>
        <sz val="12"/>
        <color theme="1"/>
        <rFont val="Estrangelo Edessa"/>
        <family val="4"/>
      </rPr>
      <t>Obras de agua potable concluidas y operando ejercicio 2019.</t>
    </r>
  </si>
  <si>
    <t>FID 1928 2019</t>
  </si>
  <si>
    <t>Reequipamiento de pozo en San Antonio Hidalgo (Ranchería de San Antonio), Donato Guerra y línea de conducción en el centro de capacitación y entrenamiento de la Secretaría de Marina en Valle de Bravo, Municipio de Donato Guerra</t>
  </si>
  <si>
    <t>Donato Guerra
 San Antonio Hidalgo (Ranchería San Antonio)</t>
  </si>
  <si>
    <t>FOTOGRAFÍAS</t>
  </si>
  <si>
    <t>DESCRIPCIÓN</t>
  </si>
  <si>
    <t xml:space="preserve">
Para desaloja las aguas residuales y pluviales de la población, mejorar de manera eficiente y oportuna, disminuir los focos de infección y los malos olores y contribuir con el mejoramiento del medio ambiente, la flora y la fauna
</t>
  </si>
  <si>
    <t>Para mejorar el flujo de aguas y el saneamiento en diversos cauces de ríos localizados en la cuenca alta y media del río Lerma, así como evitar inundaciones por desbordamientos de estos cauces.</t>
  </si>
  <si>
    <t>Reforzara el gasto para atender la demanda del líquido vital, a los habitantes de manera eficiente.</t>
  </si>
  <si>
    <t>Saneamiento del río Lerma</t>
  </si>
  <si>
    <t>Para mejorar el flujo de aguas y el saneamiento del cauce del río San Gaspar, así como evitar inundaciones por desbordamientos del cauce del río</t>
  </si>
  <si>
    <t xml:space="preserve">Para mejorar el flujo de aguas y el saneamiento del cauce del río El Arenal, así como evitar inundaciones por desbordamientos del cauce del río </t>
  </si>
  <si>
    <t>Para mejorar el flujo de aguas y el saneamiento del cauce del río Santiaguito, así como evitar inundaciones por desbordamientos del cauce del río</t>
  </si>
  <si>
    <t>Para mejorar el flujo de aguas y el saneamiento del cauce del río Solanos, así como evitar inundaciones por desbordamientos del cauce del río.</t>
  </si>
  <si>
    <t>Para mejorar el flujo de aguas y el saneamiento del cauce del río Sanabria, así como evitar inundaciones por desbordamientos del cauce del río</t>
  </si>
  <si>
    <t>Para mejorar el flujo de aguas y el saneamiento del cauce del río Viejo, así como evitar inundaciones por desbordamientos del cauce del río</t>
  </si>
  <si>
    <t>Saneamiento del río Lerma.</t>
  </si>
  <si>
    <t>Para mejorar el flujo de aguas y el saneamiento del cauce del río Lerma, así como evitar inundaciones por desbordamientos del cauce del río</t>
  </si>
  <si>
    <t>Para mejorar el flujo de aguas y el saneamiento del cauce del río Tejalpa, así como evitar inundaciones por desbordamientos del cauce del río.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</si>
</sst>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font>
      <sz val="10"/>
      <color rgb="FF000000"/>
      <name val="Arial"/>
    </font>
    <font>
      <sz val="11"/>
      <color theme="1"/>
      <name val="Calibri"/>
      <family val="2"/>
      <scheme val="minor"/>
    </font>
    <font>
      <sz val="11"/>
      <color theme="1"/>
      <name val="Calibri"/>
      <family val="2"/>
      <scheme val="minor"/>
    </font>
    <font>
      <sz val="10"/>
      <name val="Arial"/>
    </font>
    <font>
      <b/>
      <sz val="11"/>
      <color rgb="FF000000"/>
      <name val="Estrangelo Edessa"/>
      <family val="4"/>
    </font>
    <font>
      <sz val="12"/>
      <color theme="1"/>
      <name val="Estrangelo Edessa"/>
      <family val="4"/>
    </font>
    <font>
      <sz val="11"/>
      <color theme="1"/>
      <name val="Estrangelo Edessa"/>
      <family val="4"/>
    </font>
    <font>
      <b/>
      <sz val="12"/>
      <color theme="1"/>
      <name val="Estrangelo Edessa"/>
      <family val="4"/>
    </font>
    <font>
      <u/>
      <sz val="12"/>
      <color theme="1"/>
      <name val="Estrangelo Edessa"/>
      <family val="4"/>
    </font>
    <font>
      <b/>
      <sz val="11"/>
      <color theme="1"/>
      <name val="Estrangelo Edessa"/>
      <family val="4"/>
    </font>
    <font>
      <b/>
      <sz val="20"/>
      <color theme="1"/>
      <name val="Arial"/>
      <family val="2"/>
    </font>
    <font>
      <sz val="14"/>
      <color theme="1"/>
      <name val="Arial"/>
      <family val="2"/>
    </font>
    <font>
      <b/>
      <sz val="14"/>
      <color theme="1"/>
      <name val="Arial"/>
      <family val="2"/>
    </font>
    <font>
      <b/>
      <sz val="16"/>
      <color theme="1"/>
      <name val="Arial"/>
      <family val="2"/>
    </font>
    <font>
      <sz val="16"/>
      <color theme="1"/>
      <name val="Arial"/>
      <family val="2"/>
    </font>
    <font>
      <b/>
      <sz val="18"/>
      <color theme="1"/>
      <name val="Arial"/>
      <family val="2"/>
    </font>
    <font>
      <sz val="20"/>
      <color theme="1"/>
      <name val="Arial"/>
      <family val="2"/>
    </font>
    <font>
      <sz val="16"/>
      <color rgb="FF000000"/>
      <name val="Arial"/>
      <family val="2"/>
    </font>
  </fonts>
  <fills count="3">
    <fill>
      <patternFill patternType="none"/>
    </fill>
    <fill>
      <patternFill patternType="gray125"/>
    </fill>
    <fill>
      <patternFill patternType="solid">
        <fgColor theme="0" tint="-0.34998626667073579"/>
        <bgColor indexed="64"/>
      </patternFill>
    </fill>
  </fills>
  <borders count="9">
    <border>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s>
  <cellStyleXfs count="4">
    <xf numFmtId="0" fontId="0" fillId="0" borderId="0"/>
    <xf numFmtId="0" fontId="2" fillId="0" borderId="0"/>
    <xf numFmtId="0" fontId="3" fillId="0" borderId="0"/>
    <xf numFmtId="0" fontId="1" fillId="0" borderId="0"/>
  </cellStyleXfs>
  <cellXfs count="65">
    <xf numFmtId="0" fontId="0" fillId="0" borderId="0" xfId="0" applyFont="1" applyAlignment="1"/>
    <xf numFmtId="0" fontId="2" fillId="0" borderId="0" xfId="1"/>
    <xf numFmtId="0" fontId="4" fillId="0" borderId="0" xfId="1" applyFont="1" applyAlignment="1">
      <alignment vertical="center"/>
    </xf>
    <xf numFmtId="15" fontId="2" fillId="0" borderId="0" xfId="1" applyNumberFormat="1"/>
    <xf numFmtId="0" fontId="5" fillId="0" borderId="1" xfId="1" applyFont="1" applyBorder="1" applyAlignment="1">
      <alignment horizontal="center" vertical="center"/>
    </xf>
    <xf numFmtId="0" fontId="5" fillId="0" borderId="2" xfId="1" applyFont="1" applyBorder="1" applyAlignment="1">
      <alignment horizontal="center" vertical="center" wrapText="1"/>
    </xf>
    <xf numFmtId="0" fontId="6" fillId="0" borderId="0" xfId="1" applyFont="1"/>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3" xfId="1" applyFont="1" applyBorder="1" applyAlignment="1">
      <alignment horizontal="center" vertical="center" wrapText="1"/>
    </xf>
    <xf numFmtId="0" fontId="6" fillId="0" borderId="0" xfId="1" applyFont="1" applyAlignment="1">
      <alignment horizontal="left" vertical="top"/>
    </xf>
    <xf numFmtId="0" fontId="7" fillId="0" borderId="0" xfId="1" applyFont="1" applyAlignment="1">
      <alignment horizontal="center" vertical="center"/>
    </xf>
    <xf numFmtId="0" fontId="5" fillId="0" borderId="0" xfId="1" applyFont="1"/>
    <xf numFmtId="0" fontId="9" fillId="0" borderId="0" xfId="1" applyFont="1" applyAlignment="1">
      <alignment horizontal="center" vertical="center"/>
    </xf>
    <xf numFmtId="0" fontId="11" fillId="0" borderId="0" xfId="2" applyFont="1"/>
    <xf numFmtId="0" fontId="12" fillId="0" borderId="0" xfId="2" applyFont="1" applyAlignment="1">
      <alignment horizontal="center" vertical="center" wrapText="1"/>
    </xf>
    <xf numFmtId="0" fontId="12" fillId="0" borderId="0" xfId="2" applyFont="1" applyAlignment="1">
      <alignment vertical="center" wrapText="1"/>
    </xf>
    <xf numFmtId="0" fontId="12" fillId="0" borderId="0" xfId="2" applyFont="1" applyAlignment="1">
      <alignment vertical="center" textRotation="180" wrapText="1"/>
    </xf>
    <xf numFmtId="4" fontId="12" fillId="0" borderId="0" xfId="2" applyNumberFormat="1" applyFont="1" applyAlignment="1">
      <alignment vertical="center" wrapText="1"/>
    </xf>
    <xf numFmtId="164" fontId="13" fillId="0" borderId="0" xfId="2" applyNumberFormat="1" applyFont="1" applyAlignment="1">
      <alignment vertical="center" wrapText="1"/>
    </xf>
    <xf numFmtId="1" fontId="12" fillId="0" borderId="0" xfId="2" applyNumberFormat="1" applyFont="1" applyAlignment="1">
      <alignment vertical="center" wrapText="1"/>
    </xf>
    <xf numFmtId="14" fontId="14" fillId="0" borderId="0" xfId="2" applyNumberFormat="1" applyFont="1" applyAlignment="1">
      <alignment vertical="center" wrapText="1"/>
    </xf>
    <xf numFmtId="0" fontId="15" fillId="0" borderId="0" xfId="2" applyFont="1"/>
    <xf numFmtId="0" fontId="15" fillId="2" borderId="2" xfId="2" applyFont="1" applyFill="1" applyBorder="1" applyAlignment="1">
      <alignment horizontal="center" vertical="center" wrapText="1"/>
    </xf>
    <xf numFmtId="1" fontId="15" fillId="2" borderId="2" xfId="2" applyNumberFormat="1" applyFont="1" applyFill="1" applyBorder="1" applyAlignment="1">
      <alignment horizontal="center" vertical="center" wrapText="1"/>
    </xf>
    <xf numFmtId="1" fontId="13" fillId="0" borderId="0" xfId="2" quotePrefix="1" applyNumberFormat="1" applyFont="1" applyAlignment="1">
      <alignment horizontal="center" vertical="center"/>
    </xf>
    <xf numFmtId="1" fontId="13" fillId="0" borderId="0" xfId="2" applyNumberFormat="1" applyFont="1" applyAlignment="1">
      <alignment horizontal="center" vertical="center"/>
    </xf>
    <xf numFmtId="3" fontId="14" fillId="0" borderId="2" xfId="2" applyNumberFormat="1" applyFont="1" applyBorder="1" applyAlignment="1">
      <alignment horizontal="center" vertical="center" wrapText="1"/>
    </xf>
    <xf numFmtId="4" fontId="13" fillId="0" borderId="2" xfId="2" applyNumberFormat="1" applyFont="1" applyBorder="1" applyAlignment="1">
      <alignment horizontal="center" vertical="center" wrapText="1"/>
    </xf>
    <xf numFmtId="3" fontId="14" fillId="0" borderId="0" xfId="2" applyNumberFormat="1" applyFont="1" applyAlignment="1">
      <alignment vertical="center"/>
    </xf>
    <xf numFmtId="3" fontId="14" fillId="0" borderId="0" xfId="2" applyNumberFormat="1" applyFont="1" applyAlignment="1">
      <alignment horizontal="center" vertical="center" wrapText="1"/>
    </xf>
    <xf numFmtId="3" fontId="12" fillId="0" borderId="7" xfId="2" applyNumberFormat="1" applyFont="1" applyBorder="1" applyAlignment="1">
      <alignment horizontal="center" vertical="center" wrapText="1"/>
    </xf>
    <xf numFmtId="3" fontId="13" fillId="0" borderId="0" xfId="2" applyNumberFormat="1" applyFont="1" applyAlignment="1">
      <alignment horizontal="center" vertical="center" wrapText="1"/>
    </xf>
    <xf numFmtId="3" fontId="13" fillId="0" borderId="8" xfId="2" applyNumberFormat="1" applyFont="1" applyBorder="1" applyAlignment="1">
      <alignment horizontal="center" vertical="center" wrapText="1"/>
    </xf>
    <xf numFmtId="4" fontId="13" fillId="0" borderId="7" xfId="2" applyNumberFormat="1" applyFont="1" applyBorder="1" applyAlignment="1">
      <alignment horizontal="left" vertical="center" wrapText="1"/>
    </xf>
    <xf numFmtId="164" fontId="13" fillId="0" borderId="7" xfId="2" applyNumberFormat="1" applyFont="1" applyBorder="1" applyAlignment="1">
      <alignment horizontal="right" vertical="center" wrapText="1"/>
    </xf>
    <xf numFmtId="1" fontId="13" fillId="0" borderId="7" xfId="2" applyNumberFormat="1" applyFont="1" applyBorder="1" applyAlignment="1">
      <alignment vertical="center" wrapText="1"/>
    </xf>
    <xf numFmtId="0" fontId="16" fillId="0" borderId="2" xfId="2" applyFont="1" applyBorder="1" applyAlignment="1">
      <alignment horizontal="center" vertical="top" wrapText="1"/>
    </xf>
    <xf numFmtId="0" fontId="16" fillId="0" borderId="2" xfId="2" applyFont="1" applyBorder="1" applyAlignment="1">
      <alignment horizontal="left" vertical="top" wrapText="1"/>
    </xf>
    <xf numFmtId="4" fontId="16" fillId="0" borderId="2" xfId="2" applyNumberFormat="1" applyFont="1" applyBorder="1" applyAlignment="1">
      <alignment horizontal="center" vertical="top" wrapText="1"/>
    </xf>
    <xf numFmtId="164" fontId="16" fillId="0" borderId="2" xfId="2" applyNumberFormat="1" applyFont="1" applyBorder="1" applyAlignment="1">
      <alignment vertical="top"/>
    </xf>
    <xf numFmtId="164" fontId="16" fillId="0" borderId="2" xfId="3" applyNumberFormat="1" applyFont="1" applyBorder="1" applyAlignment="1">
      <alignment horizontal="center" vertical="top" wrapText="1"/>
    </xf>
    <xf numFmtId="1" fontId="16" fillId="0" borderId="2" xfId="2" applyNumberFormat="1" applyFont="1" applyBorder="1" applyAlignment="1">
      <alignment horizontal="center" vertical="top" wrapText="1"/>
    </xf>
    <xf numFmtId="0" fontId="14" fillId="0" borderId="0" xfId="2" applyFont="1"/>
    <xf numFmtId="14" fontId="16" fillId="0" borderId="2" xfId="2" applyNumberFormat="1" applyFont="1" applyBorder="1" applyAlignment="1">
      <alignment vertical="top"/>
    </xf>
    <xf numFmtId="0" fontId="11" fillId="0" borderId="0" xfId="2" applyFont="1" applyAlignment="1">
      <alignment horizontal="center"/>
    </xf>
    <xf numFmtId="0" fontId="11" fillId="0" borderId="0" xfId="2" applyFont="1" applyAlignment="1">
      <alignment horizontal="center" vertical="center" textRotation="180"/>
    </xf>
    <xf numFmtId="4" fontId="11" fillId="0" borderId="0" xfId="2" applyNumberFormat="1" applyFont="1" applyAlignment="1">
      <alignment horizontal="center"/>
    </xf>
    <xf numFmtId="164" fontId="14" fillId="0" borderId="0" xfId="2" applyNumberFormat="1" applyFont="1" applyAlignment="1">
      <alignment horizontal="center"/>
    </xf>
    <xf numFmtId="1" fontId="11" fillId="0" borderId="0" xfId="2" applyNumberFormat="1" applyFont="1" applyAlignment="1">
      <alignment horizontal="center"/>
    </xf>
    <xf numFmtId="0" fontId="14" fillId="0" borderId="2" xfId="2" applyFont="1" applyBorder="1"/>
    <xf numFmtId="0" fontId="14" fillId="0" borderId="2" xfId="2" applyFont="1" applyBorder="1" applyAlignment="1">
      <alignment vertical="center" wrapText="1"/>
    </xf>
    <xf numFmtId="0" fontId="17" fillId="0" borderId="2" xfId="0" applyFont="1" applyBorder="1" applyAlignment="1">
      <alignment vertical="center" wrapText="1"/>
    </xf>
    <xf numFmtId="3" fontId="14" fillId="0" borderId="2" xfId="2" applyNumberFormat="1" applyFont="1" applyBorder="1" applyAlignment="1">
      <alignment vertical="center"/>
    </xf>
    <xf numFmtId="1" fontId="15" fillId="2" borderId="2" xfId="2" applyNumberFormat="1" applyFont="1" applyFill="1" applyBorder="1" applyAlignment="1">
      <alignment horizontal="center" vertical="center" wrapText="1"/>
    </xf>
    <xf numFmtId="0" fontId="15" fillId="2" borderId="2" xfId="2" applyFont="1" applyFill="1" applyBorder="1" applyAlignment="1">
      <alignment horizontal="center" vertical="top" wrapText="1"/>
    </xf>
    <xf numFmtId="1" fontId="15" fillId="2" borderId="5" xfId="2" applyNumberFormat="1" applyFont="1" applyFill="1" applyBorder="1" applyAlignment="1">
      <alignment horizontal="center" vertical="top" wrapText="1"/>
    </xf>
    <xf numFmtId="1" fontId="15" fillId="2" borderId="6" xfId="2" applyNumberFormat="1" applyFont="1" applyFill="1" applyBorder="1" applyAlignment="1">
      <alignment horizontal="center" vertical="top" wrapText="1"/>
    </xf>
    <xf numFmtId="0" fontId="10" fillId="0" borderId="0" xfId="2" applyFont="1" applyAlignment="1">
      <alignment horizontal="center" vertical="center"/>
    </xf>
    <xf numFmtId="4" fontId="15" fillId="2" borderId="2" xfId="2" applyNumberFormat="1"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5" fillId="0" borderId="3" xfId="1" applyFont="1" applyBorder="1" applyAlignment="1">
      <alignment horizontal="center" wrapText="1"/>
    </xf>
    <xf numFmtId="0" fontId="5" fillId="0" borderId="0" xfId="1" applyFont="1" applyAlignment="1">
      <alignment horizontal="center" wrapText="1"/>
    </xf>
  </cellXfs>
  <cellStyles count="4">
    <cellStyle name="Normal" xfId="0" builtinId="0"/>
    <cellStyle name="Normal 2" xfId="1" xr:uid="{515446D6-CE0C-41F4-B257-50977B19E779}"/>
    <cellStyle name="Normal 3" xfId="2" xr:uid="{D7296ED8-C00D-4A54-A4D9-659B250B79BA}"/>
    <cellStyle name="Normal 8" xfId="3" xr:uid="{D64D8CD2-01FC-4B67-BB90-325C8E198E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38101</xdr:colOff>
      <xdr:row>0</xdr:row>
      <xdr:rowOff>1</xdr:rowOff>
    </xdr:from>
    <xdr:to>
      <xdr:col>9</xdr:col>
      <xdr:colOff>1314450</xdr:colOff>
      <xdr:row>4</xdr:row>
      <xdr:rowOff>76200</xdr:rowOff>
    </xdr:to>
    <xdr:pic>
      <xdr:nvPicPr>
        <xdr:cNvPr id="2" name="Imagen 1">
          <a:extLst>
            <a:ext uri="{FF2B5EF4-FFF2-40B4-BE49-F238E27FC236}">
              <a16:creationId xmlns:a16="http://schemas.microsoft.com/office/drawing/2014/main" id="{21BCCAA7-C2E7-4076-8264-8AB8C5DD5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1"/>
          <a:ext cx="20802599" cy="1104899"/>
        </a:xfrm>
        <a:prstGeom prst="rect">
          <a:avLst/>
        </a:prstGeom>
      </xdr:spPr>
    </xdr:pic>
    <xdr:clientData/>
  </xdr:twoCellAnchor>
  <xdr:twoCellAnchor editAs="oneCell">
    <xdr:from>
      <xdr:col>10</xdr:col>
      <xdr:colOff>283146</xdr:colOff>
      <xdr:row>15</xdr:row>
      <xdr:rowOff>89620</xdr:rowOff>
    </xdr:from>
    <xdr:to>
      <xdr:col>10</xdr:col>
      <xdr:colOff>3989242</xdr:colOff>
      <xdr:row>15</xdr:row>
      <xdr:rowOff>3224211</xdr:rowOff>
    </xdr:to>
    <xdr:pic>
      <xdr:nvPicPr>
        <xdr:cNvPr id="5" name="Imagen 4">
          <a:extLst>
            <a:ext uri="{FF2B5EF4-FFF2-40B4-BE49-F238E27FC236}">
              <a16:creationId xmlns:a16="http://schemas.microsoft.com/office/drawing/2014/main" id="{FDBF31BD-FA9D-46FB-85B6-05C4ADF131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6709" y="5280745"/>
          <a:ext cx="3706096" cy="3134591"/>
        </a:xfrm>
        <a:prstGeom prst="rect">
          <a:avLst/>
        </a:prstGeom>
      </xdr:spPr>
    </xdr:pic>
    <xdr:clientData/>
  </xdr:twoCellAnchor>
  <xdr:twoCellAnchor>
    <xdr:from>
      <xdr:col>10</xdr:col>
      <xdr:colOff>248511</xdr:colOff>
      <xdr:row>16</xdr:row>
      <xdr:rowOff>114302</xdr:rowOff>
    </xdr:from>
    <xdr:to>
      <xdr:col>10</xdr:col>
      <xdr:colOff>4001027</xdr:colOff>
      <xdr:row>16</xdr:row>
      <xdr:rowOff>3290454</xdr:rowOff>
    </xdr:to>
    <xdr:pic>
      <xdr:nvPicPr>
        <xdr:cNvPr id="6" name="Imagen 5">
          <a:extLst>
            <a:ext uri="{FF2B5EF4-FFF2-40B4-BE49-F238E27FC236}">
              <a16:creationId xmlns:a16="http://schemas.microsoft.com/office/drawing/2014/main" id="{CB75957D-E3C9-4669-BA75-70D985DF7B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32074" y="8591552"/>
          <a:ext cx="3752516" cy="3176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119063</xdr:colOff>
      <xdr:row>17</xdr:row>
      <xdr:rowOff>148937</xdr:rowOff>
    </xdr:from>
    <xdr:to>
      <xdr:col>10</xdr:col>
      <xdr:colOff>4076648</xdr:colOff>
      <xdr:row>17</xdr:row>
      <xdr:rowOff>3121603</xdr:rowOff>
    </xdr:to>
    <xdr:pic>
      <xdr:nvPicPr>
        <xdr:cNvPr id="7" name="Picture 15" descr="C:\Users\usuario\Desktop\LA MARINA 25 SEP 2019\03687648-27b1-460d-a713-05d0ac67608b.jpg">
          <a:extLst>
            <a:ext uri="{FF2B5EF4-FFF2-40B4-BE49-F238E27FC236}">
              <a16:creationId xmlns:a16="http://schemas.microsoft.com/office/drawing/2014/main" id="{23A05EEB-F5FF-4E90-98D5-B04A1288A5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002626" y="12007562"/>
          <a:ext cx="3957585" cy="2972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68840</xdr:colOff>
      <xdr:row>18</xdr:row>
      <xdr:rowOff>135513</xdr:rowOff>
    </xdr:from>
    <xdr:to>
      <xdr:col>10</xdr:col>
      <xdr:colOff>4085575</xdr:colOff>
      <xdr:row>18</xdr:row>
      <xdr:rowOff>2760084</xdr:rowOff>
    </xdr:to>
    <xdr:pic>
      <xdr:nvPicPr>
        <xdr:cNvPr id="8" name="Picture 2" descr="A00 19 11 19">
          <a:extLst>
            <a:ext uri="{FF2B5EF4-FFF2-40B4-BE49-F238E27FC236}">
              <a16:creationId xmlns:a16="http://schemas.microsoft.com/office/drawing/2014/main" id="{98028904-1735-4896-89F4-08D26EB71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952403" y="15232638"/>
          <a:ext cx="4016735" cy="262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396158</xdr:colOff>
      <xdr:row>19</xdr:row>
      <xdr:rowOff>134215</xdr:rowOff>
    </xdr:from>
    <xdr:to>
      <xdr:col>10</xdr:col>
      <xdr:colOff>3796583</xdr:colOff>
      <xdr:row>19</xdr:row>
      <xdr:rowOff>2870488</xdr:rowOff>
    </xdr:to>
    <xdr:pic>
      <xdr:nvPicPr>
        <xdr:cNvPr id="9" name="Imagen 8">
          <a:extLst>
            <a:ext uri="{FF2B5EF4-FFF2-40B4-BE49-F238E27FC236}">
              <a16:creationId xmlns:a16="http://schemas.microsoft.com/office/drawing/2014/main" id="{4350D198-AB7C-45EE-860A-8FF14F6719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279721" y="18112653"/>
          <a:ext cx="3400425" cy="273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316053</xdr:colOff>
      <xdr:row>20</xdr:row>
      <xdr:rowOff>116030</xdr:rowOff>
    </xdr:from>
    <xdr:to>
      <xdr:col>10</xdr:col>
      <xdr:colOff>3896587</xdr:colOff>
      <xdr:row>20</xdr:row>
      <xdr:rowOff>2922441</xdr:rowOff>
    </xdr:to>
    <xdr:pic>
      <xdr:nvPicPr>
        <xdr:cNvPr id="10" name="Imagen 4">
          <a:extLst>
            <a:ext uri="{FF2B5EF4-FFF2-40B4-BE49-F238E27FC236}">
              <a16:creationId xmlns:a16="http://schemas.microsoft.com/office/drawing/2014/main" id="{3DC9BECB-9CE6-4A84-8EBA-0A1C44DBB302}"/>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17001"/>
        <a:stretch/>
      </xdr:blipFill>
      <xdr:spPr bwMode="auto">
        <a:xfrm>
          <a:off x="21199616" y="21094843"/>
          <a:ext cx="3580534" cy="280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176216</xdr:colOff>
      <xdr:row>21</xdr:row>
      <xdr:rowOff>119062</xdr:rowOff>
    </xdr:from>
    <xdr:to>
      <xdr:col>10</xdr:col>
      <xdr:colOff>4003308</xdr:colOff>
      <xdr:row>21</xdr:row>
      <xdr:rowOff>2881312</xdr:rowOff>
    </xdr:to>
    <xdr:pic>
      <xdr:nvPicPr>
        <xdr:cNvPr id="11" name="Imagen 3" descr="C:\Users\nhernandez\Desktop\Nueva carpeta\apaur-112\IMG_20191218_133736448.jpg">
          <a:extLst>
            <a:ext uri="{FF2B5EF4-FFF2-40B4-BE49-F238E27FC236}">
              <a16:creationId xmlns:a16="http://schemas.microsoft.com/office/drawing/2014/main" id="{B215DE48-A4A9-47CF-885F-C379674ED4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059779" y="24098250"/>
          <a:ext cx="3827092"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131619</xdr:colOff>
      <xdr:row>22</xdr:row>
      <xdr:rowOff>261067</xdr:rowOff>
    </xdr:from>
    <xdr:to>
      <xdr:col>10</xdr:col>
      <xdr:colOff>4073594</xdr:colOff>
      <xdr:row>22</xdr:row>
      <xdr:rowOff>2989546</xdr:rowOff>
    </xdr:to>
    <xdr:pic>
      <xdr:nvPicPr>
        <xdr:cNvPr id="12" name="Imagen 11">
          <a:extLst>
            <a:ext uri="{FF2B5EF4-FFF2-40B4-BE49-F238E27FC236}">
              <a16:creationId xmlns:a16="http://schemas.microsoft.com/office/drawing/2014/main" id="{C13B9E7D-A612-4DC7-BCFE-9C230B10D3F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015182" y="27216817"/>
          <a:ext cx="3941975" cy="272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103476</xdr:colOff>
      <xdr:row>23</xdr:row>
      <xdr:rowOff>238122</xdr:rowOff>
    </xdr:from>
    <xdr:to>
      <xdr:col>10</xdr:col>
      <xdr:colOff>4084927</xdr:colOff>
      <xdr:row>23</xdr:row>
      <xdr:rowOff>3333747</xdr:rowOff>
    </xdr:to>
    <xdr:pic>
      <xdr:nvPicPr>
        <xdr:cNvPr id="13" name="Imagen 6">
          <a:extLst>
            <a:ext uri="{FF2B5EF4-FFF2-40B4-BE49-F238E27FC236}">
              <a16:creationId xmlns:a16="http://schemas.microsoft.com/office/drawing/2014/main" id="{FF848ACC-7498-403A-BC5F-793BD482579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87039" y="30432372"/>
          <a:ext cx="3981451"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110840</xdr:colOff>
      <xdr:row>24</xdr:row>
      <xdr:rowOff>151967</xdr:rowOff>
    </xdr:from>
    <xdr:to>
      <xdr:col>10</xdr:col>
      <xdr:colOff>4076702</xdr:colOff>
      <xdr:row>24</xdr:row>
      <xdr:rowOff>3054494</xdr:rowOff>
    </xdr:to>
    <xdr:pic>
      <xdr:nvPicPr>
        <xdr:cNvPr id="14" name="Imagen 13">
          <a:extLst>
            <a:ext uri="{FF2B5EF4-FFF2-40B4-BE49-F238E27FC236}">
              <a16:creationId xmlns:a16="http://schemas.microsoft.com/office/drawing/2014/main" id="{FCE56288-E9E9-443F-8D92-CFBD1465A8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994403" y="33870467"/>
          <a:ext cx="3965862" cy="290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103478</xdr:colOff>
      <xdr:row>25</xdr:row>
      <xdr:rowOff>133349</xdr:rowOff>
    </xdr:from>
    <xdr:to>
      <xdr:col>10</xdr:col>
      <xdr:colOff>4097050</xdr:colOff>
      <xdr:row>25</xdr:row>
      <xdr:rowOff>3130260</xdr:rowOff>
    </xdr:to>
    <xdr:pic>
      <xdr:nvPicPr>
        <xdr:cNvPr id="15" name="Imagen 6">
          <a:extLst>
            <a:ext uri="{FF2B5EF4-FFF2-40B4-BE49-F238E27FC236}">
              <a16:creationId xmlns:a16="http://schemas.microsoft.com/office/drawing/2014/main" id="{A7BD0F0A-D640-4A53-80B3-EE795CA79BB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87041" y="37018912"/>
          <a:ext cx="3993572" cy="2996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92653</xdr:colOff>
      <xdr:row>26</xdr:row>
      <xdr:rowOff>123392</xdr:rowOff>
    </xdr:from>
    <xdr:to>
      <xdr:col>10</xdr:col>
      <xdr:colOff>4120862</xdr:colOff>
      <xdr:row>26</xdr:row>
      <xdr:rowOff>3110779</xdr:rowOff>
    </xdr:to>
    <xdr:pic>
      <xdr:nvPicPr>
        <xdr:cNvPr id="16" name="Imagen 15">
          <a:extLst>
            <a:ext uri="{FF2B5EF4-FFF2-40B4-BE49-F238E27FC236}">
              <a16:creationId xmlns:a16="http://schemas.microsoft.com/office/drawing/2014/main" id="{56365233-3489-4B97-8D52-BF8CAB6ECA9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976216" y="40271267"/>
          <a:ext cx="4028209" cy="298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116900</xdr:colOff>
      <xdr:row>27</xdr:row>
      <xdr:rowOff>173181</xdr:rowOff>
    </xdr:from>
    <xdr:to>
      <xdr:col>10</xdr:col>
      <xdr:colOff>4065446</xdr:colOff>
      <xdr:row>27</xdr:row>
      <xdr:rowOff>3307773</xdr:rowOff>
    </xdr:to>
    <xdr:pic>
      <xdr:nvPicPr>
        <xdr:cNvPr id="17" name="Imagen 16">
          <a:extLst>
            <a:ext uri="{FF2B5EF4-FFF2-40B4-BE49-F238E27FC236}">
              <a16:creationId xmlns:a16="http://schemas.microsoft.com/office/drawing/2014/main" id="{852DEA3C-BA0B-461D-95A3-01B43D7AE23A}"/>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000463" y="43535744"/>
          <a:ext cx="3948546" cy="3134592"/>
        </a:xfrm>
        <a:prstGeom prst="rect">
          <a:avLst/>
        </a:prstGeom>
      </xdr:spPr>
    </xdr:pic>
    <xdr:clientData/>
  </xdr:twoCellAnchor>
  <xdr:twoCellAnchor>
    <xdr:from>
      <xdr:col>10</xdr:col>
      <xdr:colOff>105209</xdr:colOff>
      <xdr:row>28</xdr:row>
      <xdr:rowOff>132484</xdr:rowOff>
    </xdr:from>
    <xdr:to>
      <xdr:col>10</xdr:col>
      <xdr:colOff>4097051</xdr:colOff>
      <xdr:row>28</xdr:row>
      <xdr:rowOff>2857500</xdr:rowOff>
    </xdr:to>
    <xdr:pic>
      <xdr:nvPicPr>
        <xdr:cNvPr id="18" name="Imagen 17">
          <a:extLst>
            <a:ext uri="{FF2B5EF4-FFF2-40B4-BE49-F238E27FC236}">
              <a16:creationId xmlns:a16="http://schemas.microsoft.com/office/drawing/2014/main" id="{1D49A8B1-9B22-4538-95B0-9E825D7BE4D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0988772" y="46947859"/>
          <a:ext cx="3991842" cy="2725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0</xdr:rowOff>
    </xdr:from>
    <xdr:to>
      <xdr:col>1</xdr:col>
      <xdr:colOff>2288598</xdr:colOff>
      <xdr:row>4</xdr:row>
      <xdr:rowOff>180975</xdr:rowOff>
    </xdr:to>
    <xdr:pic>
      <xdr:nvPicPr>
        <xdr:cNvPr id="2" name="1 Imagen">
          <a:extLst>
            <a:ext uri="{FF2B5EF4-FFF2-40B4-BE49-F238E27FC236}">
              <a16:creationId xmlns:a16="http://schemas.microsoft.com/office/drawing/2014/main" id="{57485EC2-4C33-4848-83D2-FDE45AE2602A}"/>
            </a:ext>
          </a:extLst>
        </xdr:cNvPr>
        <xdr:cNvPicPr>
          <a:picLocks noChangeAspect="1"/>
        </xdr:cNvPicPr>
      </xdr:nvPicPr>
      <xdr:blipFill rotWithShape="1">
        <a:blip xmlns:r="http://schemas.openxmlformats.org/officeDocument/2006/relationships" r:embed="rId1"/>
        <a:srcRect l="2658" t="38755" r="40695" b="21366"/>
        <a:stretch/>
      </xdr:blipFill>
      <xdr:spPr>
        <a:xfrm>
          <a:off x="885825" y="0"/>
          <a:ext cx="2164773" cy="94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2</xdr:col>
      <xdr:colOff>293543</xdr:colOff>
      <xdr:row>4</xdr:row>
      <xdr:rowOff>123825</xdr:rowOff>
    </xdr:to>
    <xdr:pic>
      <xdr:nvPicPr>
        <xdr:cNvPr id="2" name="1 Imagen">
          <a:extLst>
            <a:ext uri="{FF2B5EF4-FFF2-40B4-BE49-F238E27FC236}">
              <a16:creationId xmlns:a16="http://schemas.microsoft.com/office/drawing/2014/main" id="{D2C8AA04-9B1D-4361-ADC3-85054C84346A}"/>
            </a:ext>
          </a:extLst>
        </xdr:cNvPr>
        <xdr:cNvPicPr>
          <a:picLocks noChangeAspect="1"/>
        </xdr:cNvPicPr>
      </xdr:nvPicPr>
      <xdr:blipFill rotWithShape="1">
        <a:blip xmlns:r="http://schemas.openxmlformats.org/officeDocument/2006/relationships" r:embed="rId1"/>
        <a:srcRect l="2658" t="38755" r="40695" b="21366"/>
        <a:stretch/>
      </xdr:blipFill>
      <xdr:spPr>
        <a:xfrm>
          <a:off x="800100" y="447675"/>
          <a:ext cx="1017443" cy="438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nversion\ARQ.%20POZOS%20MAYO%2025-06\Datos%20Win%200520\Adm&#243;n%202005-2011\SEG_OP_2005_Nov_23_05_MOD(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S-HP\Users\Users\DGRMSF\Downloads\BASE%20DE%20DATOS%20VO.BO.%20JURIDICO%2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S-HP\Users\RESPALDO%202014\Respaldo\PROGRAMAS%20ADMON%202011-2017\2018\02%20FEBRERO\CORTE%20AL%202018-02-19\CAEM%20AL%202017-02-22\FORMATO%20CAEM%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20angie/PROGRAMAS%20ADMON%202011-2017/2019/gerardo%202019-11-26/Informe%20Financiero%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heetName val="RES PROG"/>
      <sheetName val="RESUMEN X REGION"/>
      <sheetName val="OBRAS PROG (2)"/>
      <sheetName val="Hoja2"/>
      <sheetName val="Hoja1"/>
      <sheetName val="OBRASM1"/>
      <sheetName val="RES PROG (2)"/>
      <sheetName val="DESGLOSE DE OBRAS X AUTORIZAR"/>
      <sheetName val="OBRAS PROG"/>
      <sheetName val="RES SIN CONTRA"/>
      <sheetName val="OBRAS SIN CONTRA"/>
      <sheetName val="TODO"/>
      <sheetName val="SIN NO INI"/>
      <sheetName val="Hoja1 (4)"/>
      <sheetName val="Hoja1 (2)"/>
      <sheetName val="RES_PROG"/>
      <sheetName val="RESUMEN_X_REGION"/>
      <sheetName val="OBRAS_PROG_(2)"/>
      <sheetName val="RES_PROG_(2)"/>
      <sheetName val="DESGLOSE_DE_OBRAS_X_AUTORIZAR"/>
      <sheetName val="OBRAS_PROG"/>
      <sheetName val="RES_SIN_CONTRA"/>
      <sheetName val="OBRAS_SIN_CONTRA"/>
      <sheetName val="SIN_NO_INI"/>
      <sheetName val="Hoja1_(4)"/>
      <sheetName val="Hoja1_(2)"/>
      <sheetName val="CATALA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FICHA TÉCNICA"/>
      <sheetName val="CATALAGO"/>
      <sheetName val="BASE DE DATOS S AMARILLO"/>
      <sheetName val="BASE DE APS"/>
      <sheetName val="nota"/>
      <sheetName val="OBR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ICHA TÉCNICA"/>
      <sheetName val="CATALAGO"/>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or DG"/>
      <sheetName val="Resumen"/>
      <sheetName val="GIS"/>
      <sheetName val="PAD 2019"/>
      <sheetName val="Hoja1"/>
      <sheetName val="Cuenca Rio Lerma"/>
      <sheetName val="PAD REF 2019"/>
      <sheetName val="APAUR 2019"/>
      <sheetName val="APARURAL 2019"/>
      <sheetName val="PTAR 2019"/>
      <sheetName val="AAL 2019"/>
      <sheetName val="PCA 2019"/>
      <sheetName val="INCENTIVOS 2018"/>
      <sheetName val="C. LERMA"/>
      <sheetName val="RAMO 23 2019"/>
      <sheetName val="FID 1928 2019"/>
      <sheetName val="PRODDI"/>
      <sheetName val="FMVM 2019"/>
      <sheetName val="FIES 2019"/>
      <sheetName val="Catalogo"/>
      <sheetName val="Radicación Resumen"/>
      <sheetName val="Radicación Detalle"/>
      <sheetName val="ClassI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4FEA-D900-476C-BB20-1B71E130E76A}">
  <sheetPr>
    <tabColor rgb="FF00B050"/>
    <pageSetUpPr fitToPage="1"/>
  </sheetPr>
  <dimension ref="A6:L29"/>
  <sheetViews>
    <sheetView tabSelected="1" zoomScale="40" zoomScaleNormal="40" zoomScaleSheetLayoutView="40" workbookViewId="0">
      <selection activeCell="W28" sqref="W28"/>
    </sheetView>
  </sheetViews>
  <sheetFormatPr baseColWidth="10" defaultColWidth="11.42578125" defaultRowHeight="20.25"/>
  <cols>
    <col min="1" max="1" width="16.5703125" style="14" customWidth="1"/>
    <col min="2" max="2" width="32.42578125" style="45" customWidth="1"/>
    <col min="3" max="3" width="28.28515625" style="46" customWidth="1"/>
    <col min="4" max="4" width="78.5703125" style="14" customWidth="1"/>
    <col min="5" max="5" width="43.7109375" style="45" customWidth="1"/>
    <col min="6" max="6" width="31.140625" style="47" customWidth="1"/>
    <col min="7" max="7" width="26.42578125" style="48" customWidth="1"/>
    <col min="8" max="8" width="24" style="48" customWidth="1"/>
    <col min="9" max="10" width="20.7109375" style="49" customWidth="1"/>
    <col min="11" max="11" width="62.5703125" style="14" customWidth="1"/>
    <col min="12" max="12" width="47.85546875" style="14" customWidth="1"/>
    <col min="13" max="16384" width="11.42578125" style="14"/>
  </cols>
  <sheetData>
    <row r="6" spans="1:12" ht="26.25">
      <c r="A6" s="58" t="s">
        <v>0</v>
      </c>
      <c r="B6" s="58"/>
      <c r="C6" s="58"/>
      <c r="D6" s="58"/>
      <c r="E6" s="58"/>
      <c r="F6" s="58"/>
      <c r="G6" s="58"/>
      <c r="H6" s="58"/>
      <c r="I6" s="58"/>
      <c r="J6" s="58"/>
    </row>
    <row r="7" spans="1:12" ht="26.25">
      <c r="A7" s="58" t="s">
        <v>1</v>
      </c>
      <c r="B7" s="58"/>
      <c r="C7" s="58"/>
      <c r="D7" s="58"/>
      <c r="E7" s="58"/>
      <c r="F7" s="58"/>
      <c r="G7" s="58"/>
      <c r="H7" s="58"/>
      <c r="I7" s="58"/>
      <c r="J7" s="58"/>
    </row>
    <row r="8" spans="1:12" ht="26.25">
      <c r="A8" s="58" t="s">
        <v>2</v>
      </c>
      <c r="B8" s="58"/>
      <c r="C8" s="58"/>
      <c r="D8" s="58"/>
      <c r="E8" s="58"/>
      <c r="F8" s="58"/>
      <c r="G8" s="58"/>
      <c r="H8" s="58"/>
      <c r="I8" s="58"/>
      <c r="J8" s="58"/>
    </row>
    <row r="9" spans="1:12" ht="26.25">
      <c r="A9" s="58" t="s">
        <v>3</v>
      </c>
      <c r="B9" s="58"/>
      <c r="C9" s="58"/>
      <c r="D9" s="58"/>
      <c r="E9" s="58"/>
      <c r="F9" s="58"/>
      <c r="G9" s="58"/>
      <c r="H9" s="58"/>
      <c r="I9" s="58"/>
      <c r="J9" s="58"/>
    </row>
    <row r="10" spans="1:12">
      <c r="A10" s="15"/>
      <c r="B10" s="16"/>
      <c r="C10" s="17"/>
      <c r="D10" s="16"/>
      <c r="E10" s="16"/>
      <c r="F10" s="18"/>
      <c r="G10" s="19"/>
      <c r="H10" s="19"/>
      <c r="I10" s="20"/>
      <c r="J10" s="21">
        <v>43909</v>
      </c>
    </row>
    <row r="11" spans="1:12" s="22" customFormat="1" ht="47.25" customHeight="1">
      <c r="A11" s="59" t="s">
        <v>4</v>
      </c>
      <c r="B11" s="60" t="s">
        <v>5</v>
      </c>
      <c r="C11" s="60" t="s">
        <v>6</v>
      </c>
      <c r="D11" s="60" t="s">
        <v>7</v>
      </c>
      <c r="E11" s="60" t="s">
        <v>8</v>
      </c>
      <c r="F11" s="61" t="s">
        <v>9</v>
      </c>
      <c r="G11" s="55" t="s">
        <v>10</v>
      </c>
      <c r="H11" s="55"/>
      <c r="I11" s="56" t="s">
        <v>11</v>
      </c>
      <c r="J11" s="57"/>
      <c r="K11" s="54" t="s">
        <v>63</v>
      </c>
      <c r="L11" s="54" t="s">
        <v>64</v>
      </c>
    </row>
    <row r="12" spans="1:12" s="22" customFormat="1" ht="67.5" customHeight="1">
      <c r="A12" s="59"/>
      <c r="B12" s="60"/>
      <c r="C12" s="60"/>
      <c r="D12" s="60"/>
      <c r="E12" s="60"/>
      <c r="F12" s="62"/>
      <c r="G12" s="23" t="s">
        <v>12</v>
      </c>
      <c r="H12" s="23" t="s">
        <v>13</v>
      </c>
      <c r="I12" s="24" t="s">
        <v>14</v>
      </c>
      <c r="J12" s="23" t="s">
        <v>15</v>
      </c>
      <c r="K12" s="54"/>
      <c r="L12" s="54"/>
    </row>
    <row r="13" spans="1:12" s="26" customFormat="1" ht="42.75" hidden="1" customHeight="1">
      <c r="A13" s="25">
        <v>1</v>
      </c>
      <c r="B13" s="25">
        <v>2</v>
      </c>
      <c r="C13" s="25">
        <v>13</v>
      </c>
      <c r="D13" s="25">
        <v>17</v>
      </c>
      <c r="E13" s="25">
        <v>20</v>
      </c>
      <c r="F13" s="25" t="e">
        <f>+F14-'[4]FID 1928 2019'!$AR$9</f>
        <v>#REF!</v>
      </c>
      <c r="G13" s="25">
        <v>50</v>
      </c>
      <c r="H13" s="25">
        <v>51</v>
      </c>
      <c r="I13" s="25">
        <v>68</v>
      </c>
      <c r="J13" s="25">
        <v>70</v>
      </c>
    </row>
    <row r="14" spans="1:12" s="29" customFormat="1" ht="44.25" customHeight="1">
      <c r="A14" s="27">
        <f>SUBTOTAL(3,A16:A29)</f>
        <v>14</v>
      </c>
      <c r="B14" s="27">
        <f>SUBTOTAL(3,B16:B29)</f>
        <v>14</v>
      </c>
      <c r="C14" s="27">
        <f>SUBTOTAL(3,C16:C29)</f>
        <v>14</v>
      </c>
      <c r="D14" s="27">
        <f>SUBTOTAL(3,D16:D29)</f>
        <v>14</v>
      </c>
      <c r="E14" s="27">
        <f>SUBTOTAL(3,E16:E29)</f>
        <v>14</v>
      </c>
      <c r="F14" s="28">
        <f>SUBTOTAL(9,F16:F29)</f>
        <v>42966631.069999993</v>
      </c>
      <c r="G14" s="27">
        <f>SUBTOTAL(3,G16:G29)</f>
        <v>14</v>
      </c>
      <c r="H14" s="27">
        <f>SUBTOTAL(3,H16:H29)</f>
        <v>14</v>
      </c>
      <c r="I14" s="27">
        <f t="shared" ref="I14:J14" si="0">SUBTOTAL(3,I16:I29)</f>
        <v>14</v>
      </c>
      <c r="J14" s="27">
        <f t="shared" si="0"/>
        <v>14</v>
      </c>
      <c r="K14" s="53"/>
      <c r="L14" s="53"/>
    </row>
    <row r="15" spans="1:12" s="29" customFormat="1">
      <c r="A15" s="30"/>
      <c r="B15" s="31"/>
      <c r="C15" s="32"/>
      <c r="D15" s="32"/>
      <c r="E15" s="33"/>
      <c r="F15" s="34"/>
      <c r="G15" s="35"/>
      <c r="H15" s="35"/>
      <c r="I15" s="36"/>
      <c r="J15" s="36"/>
      <c r="K15" s="53"/>
      <c r="L15" s="53"/>
    </row>
    <row r="16" spans="1:12" s="43" customFormat="1" ht="258" customHeight="1">
      <c r="A16" s="37">
        <v>1</v>
      </c>
      <c r="B16" s="37">
        <v>115357</v>
      </c>
      <c r="C16" s="37" t="s">
        <v>16</v>
      </c>
      <c r="D16" s="38" t="s">
        <v>17</v>
      </c>
      <c r="E16" s="37" t="s">
        <v>18</v>
      </c>
      <c r="F16" s="39">
        <v>1635635.9</v>
      </c>
      <c r="G16" s="40">
        <v>43770</v>
      </c>
      <c r="H16" s="41">
        <v>43875</v>
      </c>
      <c r="I16" s="42">
        <v>100</v>
      </c>
      <c r="J16" s="42">
        <v>36.337572438951725</v>
      </c>
      <c r="K16" s="50"/>
      <c r="L16" s="51" t="s">
        <v>65</v>
      </c>
    </row>
    <row r="17" spans="1:12" s="43" customFormat="1" ht="266.25" customHeight="1">
      <c r="A17" s="37">
        <v>2</v>
      </c>
      <c r="B17" s="37">
        <v>115333</v>
      </c>
      <c r="C17" s="37" t="s">
        <v>19</v>
      </c>
      <c r="D17" s="38" t="s">
        <v>20</v>
      </c>
      <c r="E17" s="37" t="s">
        <v>21</v>
      </c>
      <c r="F17" s="39">
        <v>3997278.28</v>
      </c>
      <c r="G17" s="40">
        <v>43773</v>
      </c>
      <c r="H17" s="40">
        <v>43830</v>
      </c>
      <c r="I17" s="42">
        <v>100</v>
      </c>
      <c r="J17" s="42">
        <v>18.81424277521154</v>
      </c>
      <c r="K17" s="50"/>
      <c r="L17" s="51" t="s">
        <v>66</v>
      </c>
    </row>
    <row r="18" spans="1:12" s="43" customFormat="1" ht="255.75" customHeight="1">
      <c r="A18" s="37">
        <v>3</v>
      </c>
      <c r="B18" s="37">
        <v>110975</v>
      </c>
      <c r="C18" s="37" t="s">
        <v>60</v>
      </c>
      <c r="D18" s="38" t="s">
        <v>61</v>
      </c>
      <c r="E18" s="37" t="s">
        <v>62</v>
      </c>
      <c r="F18" s="39">
        <v>4300080.57</v>
      </c>
      <c r="G18" s="40">
        <v>43290</v>
      </c>
      <c r="H18" s="41">
        <v>43768</v>
      </c>
      <c r="I18" s="42">
        <v>100</v>
      </c>
      <c r="J18" s="42">
        <v>100</v>
      </c>
      <c r="K18" s="50"/>
      <c r="L18" s="51" t="s">
        <v>67</v>
      </c>
    </row>
    <row r="19" spans="1:12" s="43" customFormat="1" ht="226.5" customHeight="1">
      <c r="A19" s="37">
        <v>4</v>
      </c>
      <c r="B19" s="37">
        <v>115312</v>
      </c>
      <c r="C19" s="37" t="s">
        <v>19</v>
      </c>
      <c r="D19" s="38" t="s">
        <v>22</v>
      </c>
      <c r="E19" s="37" t="s">
        <v>23</v>
      </c>
      <c r="F19" s="39">
        <v>2281674.7599999998</v>
      </c>
      <c r="G19" s="40">
        <v>43766</v>
      </c>
      <c r="H19" s="41">
        <v>43830</v>
      </c>
      <c r="I19" s="42">
        <v>100</v>
      </c>
      <c r="J19" s="42">
        <v>99.050195041820956</v>
      </c>
      <c r="K19" s="50"/>
      <c r="L19" s="51" t="s">
        <v>68</v>
      </c>
    </row>
    <row r="20" spans="1:12" s="43" customFormat="1" ht="236.25" customHeight="1">
      <c r="A20" s="37">
        <v>5</v>
      </c>
      <c r="B20" s="37">
        <v>115317</v>
      </c>
      <c r="C20" s="37" t="s">
        <v>19</v>
      </c>
      <c r="D20" s="38" t="s">
        <v>24</v>
      </c>
      <c r="E20" s="37" t="s">
        <v>25</v>
      </c>
      <c r="F20" s="39">
        <v>3991551.82</v>
      </c>
      <c r="G20" s="40">
        <v>43766</v>
      </c>
      <c r="H20" s="41">
        <v>43830</v>
      </c>
      <c r="I20" s="42">
        <v>100</v>
      </c>
      <c r="J20" s="42">
        <v>64.016805874763776</v>
      </c>
      <c r="K20" s="50"/>
      <c r="L20" s="51" t="s">
        <v>69</v>
      </c>
    </row>
    <row r="21" spans="1:12" s="43" customFormat="1" ht="237" customHeight="1">
      <c r="A21" s="37">
        <v>6</v>
      </c>
      <c r="B21" s="37">
        <v>115316</v>
      </c>
      <c r="C21" s="37" t="s">
        <v>19</v>
      </c>
      <c r="D21" s="38" t="s">
        <v>26</v>
      </c>
      <c r="E21" s="37" t="s">
        <v>27</v>
      </c>
      <c r="F21" s="39">
        <v>2491342.4</v>
      </c>
      <c r="G21" s="40">
        <v>43766</v>
      </c>
      <c r="H21" s="40">
        <v>43830</v>
      </c>
      <c r="I21" s="42">
        <v>100</v>
      </c>
      <c r="J21" s="42">
        <v>98.405544336258231</v>
      </c>
      <c r="K21" s="50"/>
      <c r="L21" s="51" t="s">
        <v>70</v>
      </c>
    </row>
    <row r="22" spans="1:12" s="43" customFormat="1" ht="234" customHeight="1">
      <c r="A22" s="37">
        <v>7</v>
      </c>
      <c r="B22" s="37">
        <v>115318</v>
      </c>
      <c r="C22" s="37" t="s">
        <v>19</v>
      </c>
      <c r="D22" s="38" t="s">
        <v>28</v>
      </c>
      <c r="E22" s="37" t="s">
        <v>29</v>
      </c>
      <c r="F22" s="39">
        <v>2280098.04</v>
      </c>
      <c r="G22" s="40">
        <v>43766</v>
      </c>
      <c r="H22" s="40">
        <v>43830</v>
      </c>
      <c r="I22" s="42">
        <v>100</v>
      </c>
      <c r="J22" s="42">
        <v>97.453948953879205</v>
      </c>
      <c r="K22" s="50"/>
      <c r="L22" s="51" t="s">
        <v>71</v>
      </c>
    </row>
    <row r="23" spans="1:12" s="43" customFormat="1" ht="255" customHeight="1">
      <c r="A23" s="37">
        <v>8</v>
      </c>
      <c r="B23" s="37">
        <v>115328</v>
      </c>
      <c r="C23" s="37" t="s">
        <v>19</v>
      </c>
      <c r="D23" s="38" t="s">
        <v>30</v>
      </c>
      <c r="E23" s="37" t="s">
        <v>31</v>
      </c>
      <c r="F23" s="39">
        <v>2945682.76</v>
      </c>
      <c r="G23" s="40">
        <v>43770</v>
      </c>
      <c r="H23" s="41">
        <v>43818</v>
      </c>
      <c r="I23" s="42">
        <v>100</v>
      </c>
      <c r="J23" s="42">
        <v>99.999991173523398</v>
      </c>
      <c r="K23" s="50"/>
      <c r="L23" s="51" t="s">
        <v>72</v>
      </c>
    </row>
    <row r="24" spans="1:12" s="43" customFormat="1" ht="278.25" customHeight="1">
      <c r="A24" s="37">
        <v>9</v>
      </c>
      <c r="B24" s="37">
        <v>115329</v>
      </c>
      <c r="C24" s="37" t="s">
        <v>19</v>
      </c>
      <c r="D24" s="38" t="s">
        <v>32</v>
      </c>
      <c r="E24" s="37" t="s">
        <v>33</v>
      </c>
      <c r="F24" s="39">
        <v>2699659.16</v>
      </c>
      <c r="G24" s="40">
        <v>43770</v>
      </c>
      <c r="H24" s="40">
        <v>43829</v>
      </c>
      <c r="I24" s="42">
        <v>100</v>
      </c>
      <c r="J24" s="42">
        <v>99.999999629582874</v>
      </c>
      <c r="K24" s="50"/>
      <c r="L24" s="51" t="s">
        <v>73</v>
      </c>
    </row>
    <row r="25" spans="1:12" s="43" customFormat="1" ht="249" customHeight="1">
      <c r="A25" s="37">
        <v>10</v>
      </c>
      <c r="B25" s="37">
        <v>115331</v>
      </c>
      <c r="C25" s="37" t="s">
        <v>19</v>
      </c>
      <c r="D25" s="38" t="s">
        <v>34</v>
      </c>
      <c r="E25" s="37" t="s">
        <v>35</v>
      </c>
      <c r="F25" s="39">
        <v>3545162.56</v>
      </c>
      <c r="G25" s="40">
        <v>43770</v>
      </c>
      <c r="H25" s="40">
        <v>43829</v>
      </c>
      <c r="I25" s="42">
        <v>100</v>
      </c>
      <c r="J25" s="42">
        <v>99.999992383988172</v>
      </c>
      <c r="K25" s="50"/>
      <c r="L25" s="51" t="s">
        <v>74</v>
      </c>
    </row>
    <row r="26" spans="1:12" s="43" customFormat="1" ht="257.25" customHeight="1">
      <c r="A26" s="37">
        <v>11</v>
      </c>
      <c r="B26" s="37">
        <v>115313</v>
      </c>
      <c r="C26" s="37" t="s">
        <v>19</v>
      </c>
      <c r="D26" s="38" t="s">
        <v>38</v>
      </c>
      <c r="E26" s="37" t="s">
        <v>37</v>
      </c>
      <c r="F26" s="39">
        <v>997668.08</v>
      </c>
      <c r="G26" s="44">
        <v>43752</v>
      </c>
      <c r="H26" s="44">
        <v>43811</v>
      </c>
      <c r="I26" s="42">
        <v>100</v>
      </c>
      <c r="J26" s="42">
        <v>98.491826059023566</v>
      </c>
      <c r="K26" s="50"/>
      <c r="L26" s="52" t="s">
        <v>75</v>
      </c>
    </row>
    <row r="27" spans="1:12" s="43" customFormat="1" ht="253.5" customHeight="1">
      <c r="A27" s="37">
        <v>12</v>
      </c>
      <c r="B27" s="37">
        <v>115330</v>
      </c>
      <c r="C27" s="37" t="s">
        <v>19</v>
      </c>
      <c r="D27" s="38" t="s">
        <v>36</v>
      </c>
      <c r="E27" s="37" t="s">
        <v>37</v>
      </c>
      <c r="F27" s="39">
        <v>4217600.3</v>
      </c>
      <c r="G27" s="40">
        <v>43780</v>
      </c>
      <c r="H27" s="40">
        <v>43830</v>
      </c>
      <c r="I27" s="42">
        <v>100</v>
      </c>
      <c r="J27" s="42">
        <v>24.270746329375974</v>
      </c>
      <c r="K27" s="50"/>
      <c r="L27" s="51" t="s">
        <v>76</v>
      </c>
    </row>
    <row r="28" spans="1:12" s="43" customFormat="1" ht="271.5" customHeight="1">
      <c r="A28" s="37">
        <v>13</v>
      </c>
      <c r="B28" s="37">
        <v>115360</v>
      </c>
      <c r="C28" s="37" t="s">
        <v>16</v>
      </c>
      <c r="D28" s="38" t="s">
        <v>39</v>
      </c>
      <c r="E28" s="37" t="s">
        <v>40</v>
      </c>
      <c r="F28" s="39">
        <v>3278110.86</v>
      </c>
      <c r="G28" s="40">
        <v>43770</v>
      </c>
      <c r="H28" s="41">
        <v>43829</v>
      </c>
      <c r="I28" s="42">
        <v>100</v>
      </c>
      <c r="J28" s="42">
        <v>81.988218055566293</v>
      </c>
      <c r="K28" s="50"/>
      <c r="L28" s="51" t="s">
        <v>65</v>
      </c>
    </row>
    <row r="29" spans="1:12" s="43" customFormat="1" ht="237" customHeight="1">
      <c r="A29" s="37">
        <v>14</v>
      </c>
      <c r="B29" s="37">
        <v>115332</v>
      </c>
      <c r="C29" s="37" t="s">
        <v>19</v>
      </c>
      <c r="D29" s="38" t="s">
        <v>41</v>
      </c>
      <c r="E29" s="37" t="s">
        <v>42</v>
      </c>
      <c r="F29" s="39">
        <v>4305085.58</v>
      </c>
      <c r="G29" s="40">
        <v>43770</v>
      </c>
      <c r="H29" s="40">
        <v>43829</v>
      </c>
      <c r="I29" s="42">
        <v>100</v>
      </c>
      <c r="J29" s="42">
        <v>99.696742381599762</v>
      </c>
      <c r="K29" s="50"/>
      <c r="L29" s="51" t="s">
        <v>77</v>
      </c>
    </row>
  </sheetData>
  <autoFilter ref="A15:J29" xr:uid="{00000000-0009-0000-0000-000000000000}">
    <sortState xmlns:xlrd2="http://schemas.microsoft.com/office/spreadsheetml/2017/richdata2" ref="A16:J29">
      <sortCondition ref="E15:E29"/>
    </sortState>
  </autoFilter>
  <mergeCells count="14">
    <mergeCell ref="K11:K12"/>
    <mergeCell ref="L11:L12"/>
    <mergeCell ref="G11:H11"/>
    <mergeCell ref="I11:J11"/>
    <mergeCell ref="A6:J6"/>
    <mergeCell ref="A7:J7"/>
    <mergeCell ref="A8:J8"/>
    <mergeCell ref="A9:J9"/>
    <mergeCell ref="A11:A12"/>
    <mergeCell ref="B11:B12"/>
    <mergeCell ref="C11:C12"/>
    <mergeCell ref="D11:D12"/>
    <mergeCell ref="E11:E12"/>
    <mergeCell ref="F11:F12"/>
  </mergeCells>
  <printOptions horizontalCentered="1"/>
  <pageMargins left="0.78740157480314965" right="0.19685039370078741" top="0.39370078740157483" bottom="0.39370078740157483" header="0.51181102362204722" footer="0.19685039370078741"/>
  <pageSetup scale="29" fitToHeight="0" orientation="landscape" r:id="rId1"/>
  <headerFooter alignWithMargins="0">
    <oddFooter>&amp;C&amp;12Página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2A17-2AB0-467A-9A7C-36F393F196C5}">
  <sheetPr>
    <pageSetUpPr fitToPage="1"/>
  </sheetPr>
  <dimension ref="B4:M11"/>
  <sheetViews>
    <sheetView zoomScaleNormal="100" workbookViewId="0">
      <selection activeCell="D18" sqref="D18"/>
    </sheetView>
  </sheetViews>
  <sheetFormatPr baseColWidth="10" defaultRowHeight="15"/>
  <cols>
    <col min="1" max="1" width="11.42578125" style="1"/>
    <col min="2" max="2" width="45.28515625" style="1" customWidth="1"/>
    <col min="3" max="6" width="30.7109375" style="1" customWidth="1"/>
    <col min="7" max="16384" width="11.42578125" style="1"/>
  </cols>
  <sheetData>
    <row r="4" spans="2:13">
      <c r="C4" s="2" t="s">
        <v>2</v>
      </c>
    </row>
    <row r="5" spans="2:13">
      <c r="C5" s="2" t="s">
        <v>43</v>
      </c>
    </row>
    <row r="6" spans="2:13">
      <c r="F6" s="3">
        <v>43909</v>
      </c>
    </row>
    <row r="7" spans="2:13" ht="82.5" customHeight="1">
      <c r="B7" s="4" t="s">
        <v>44</v>
      </c>
      <c r="C7" s="5" t="s">
        <v>45</v>
      </c>
      <c r="D7" s="5" t="s">
        <v>46</v>
      </c>
      <c r="E7" s="5" t="s">
        <v>47</v>
      </c>
      <c r="F7" s="5" t="s">
        <v>48</v>
      </c>
      <c r="G7" s="6"/>
      <c r="H7" s="6"/>
      <c r="I7" s="6"/>
      <c r="J7" s="6"/>
      <c r="K7" s="6"/>
      <c r="L7" s="6"/>
      <c r="M7" s="6"/>
    </row>
    <row r="8" spans="2:13" ht="108" customHeight="1">
      <c r="B8" s="7" t="s">
        <v>57</v>
      </c>
      <c r="C8" s="5" t="s">
        <v>49</v>
      </c>
      <c r="D8" s="5" t="s">
        <v>50</v>
      </c>
      <c r="E8" s="5" t="s">
        <v>51</v>
      </c>
      <c r="F8" s="5" t="s">
        <v>52</v>
      </c>
      <c r="G8" s="6"/>
      <c r="H8" s="6"/>
      <c r="I8" s="6"/>
      <c r="J8" s="6"/>
      <c r="K8" s="6"/>
      <c r="L8" s="6"/>
      <c r="M8" s="6"/>
    </row>
    <row r="9" spans="2:13" ht="68.099999999999994" customHeight="1">
      <c r="B9" s="8"/>
      <c r="C9" s="63" t="s">
        <v>58</v>
      </c>
      <c r="D9" s="63"/>
      <c r="E9" s="63"/>
      <c r="F9" s="9"/>
      <c r="G9" s="6"/>
      <c r="H9" s="6"/>
      <c r="I9" s="6"/>
      <c r="J9" s="6"/>
      <c r="K9" s="6"/>
      <c r="L9" s="6"/>
      <c r="M9" s="6"/>
    </row>
    <row r="10" spans="2:13" ht="23.25" customHeight="1">
      <c r="B10" s="10"/>
      <c r="C10" s="6"/>
      <c r="D10" s="11" t="s">
        <v>53</v>
      </c>
      <c r="E10" s="6"/>
      <c r="F10" s="6"/>
      <c r="G10" s="6"/>
      <c r="H10" s="6"/>
      <c r="I10" s="6"/>
      <c r="J10" s="6"/>
      <c r="K10" s="6"/>
      <c r="L10" s="6"/>
      <c r="M10" s="6"/>
    </row>
    <row r="11" spans="2:13" ht="20.25" customHeight="1">
      <c r="B11" s="10"/>
      <c r="C11" s="6"/>
      <c r="D11" s="11" t="s">
        <v>54</v>
      </c>
      <c r="E11" s="6"/>
      <c r="F11" s="6"/>
      <c r="G11" s="6"/>
      <c r="H11" s="6"/>
      <c r="I11" s="6"/>
      <c r="J11" s="6"/>
      <c r="K11" s="6"/>
      <c r="L11" s="6"/>
      <c r="M11" s="6"/>
    </row>
  </sheetData>
  <mergeCells count="1">
    <mergeCell ref="C9:E9"/>
  </mergeCells>
  <pageMargins left="0.70866141732283472" right="0.70866141732283472" top="1.3779527559055118" bottom="0.74803149606299213" header="0.31496062992125984" footer="0.31496062992125984"/>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71667-5EE2-46A9-9ACC-509C1E46D1C7}">
  <sheetPr>
    <pageSetUpPr fitToPage="1"/>
  </sheetPr>
  <dimension ref="B4:H17"/>
  <sheetViews>
    <sheetView zoomScaleNormal="100" workbookViewId="0">
      <selection activeCell="B21" sqref="B21"/>
    </sheetView>
  </sheetViews>
  <sheetFormatPr baseColWidth="10" defaultRowHeight="15"/>
  <cols>
    <col min="1" max="16384" width="11.42578125" style="1"/>
  </cols>
  <sheetData>
    <row r="4" spans="2:8">
      <c r="D4" s="2" t="s">
        <v>2</v>
      </c>
    </row>
    <row r="5" spans="2:8">
      <c r="D5" s="2" t="s">
        <v>43</v>
      </c>
    </row>
    <row r="6" spans="2:8" ht="15.75">
      <c r="B6" s="12" t="s">
        <v>55</v>
      </c>
      <c r="C6" s="12"/>
      <c r="D6" s="12"/>
      <c r="E6" s="12"/>
      <c r="F6" s="12"/>
      <c r="G6" s="6"/>
      <c r="H6" s="6"/>
    </row>
    <row r="7" spans="2:8" ht="15.75">
      <c r="B7" s="12"/>
      <c r="C7" s="12"/>
      <c r="D7" s="12"/>
      <c r="E7" s="12"/>
      <c r="F7" s="12"/>
      <c r="G7" s="6"/>
      <c r="H7" s="6"/>
    </row>
    <row r="8" spans="2:8" ht="15.75">
      <c r="B8" s="12" t="s">
        <v>59</v>
      </c>
      <c r="C8" s="12"/>
      <c r="D8" s="12"/>
      <c r="E8" s="12"/>
      <c r="F8" s="12"/>
      <c r="G8" s="6"/>
      <c r="H8" s="6"/>
    </row>
    <row r="9" spans="2:8" ht="15.75">
      <c r="B9" s="12"/>
      <c r="C9" s="12"/>
      <c r="D9" s="12"/>
      <c r="E9" s="12"/>
      <c r="F9" s="12"/>
      <c r="G9" s="6"/>
      <c r="H9" s="6"/>
    </row>
    <row r="10" spans="2:8" ht="15.75">
      <c r="B10" s="12"/>
      <c r="C10" s="12"/>
      <c r="D10" s="12"/>
      <c r="E10" s="12"/>
      <c r="F10" s="12"/>
      <c r="G10" s="6"/>
      <c r="H10" s="6"/>
    </row>
    <row r="11" spans="2:8" ht="15.75">
      <c r="B11" s="12"/>
      <c r="C11" s="12"/>
      <c r="D11" s="12"/>
      <c r="E11" s="12"/>
      <c r="F11" s="12"/>
      <c r="G11" s="6"/>
      <c r="H11" s="6"/>
    </row>
    <row r="12" spans="2:8" ht="15.75">
      <c r="B12" s="12"/>
      <c r="C12" s="64" t="s">
        <v>56</v>
      </c>
      <c r="D12" s="64"/>
      <c r="E12" s="64"/>
      <c r="F12" s="64"/>
      <c r="G12" s="64"/>
      <c r="H12" s="6"/>
    </row>
    <row r="13" spans="2:8" ht="15.75">
      <c r="B13" s="12"/>
      <c r="C13" s="12"/>
      <c r="D13" s="12"/>
      <c r="E13" s="13" t="s">
        <v>53</v>
      </c>
      <c r="F13" s="12"/>
      <c r="G13" s="6"/>
      <c r="H13" s="6"/>
    </row>
    <row r="14" spans="2:8" ht="15.75">
      <c r="B14" s="12"/>
      <c r="C14" s="12"/>
      <c r="D14" s="12"/>
      <c r="E14" s="13" t="s">
        <v>54</v>
      </c>
      <c r="F14" s="12"/>
      <c r="G14" s="6"/>
      <c r="H14" s="6"/>
    </row>
    <row r="15" spans="2:8">
      <c r="B15" s="6"/>
      <c r="C15" s="6"/>
      <c r="D15" s="6"/>
      <c r="E15" s="6"/>
      <c r="F15" s="6"/>
      <c r="G15" s="6"/>
      <c r="H15" s="6"/>
    </row>
    <row r="16" spans="2:8">
      <c r="B16" s="6"/>
      <c r="C16" s="6"/>
      <c r="D16" s="6"/>
      <c r="E16" s="6"/>
      <c r="F16" s="6"/>
      <c r="G16" s="6"/>
      <c r="H16" s="6"/>
    </row>
    <row r="17" spans="2:8">
      <c r="B17" s="6"/>
      <c r="C17" s="6"/>
      <c r="D17" s="6"/>
      <c r="E17" s="6"/>
      <c r="F17" s="6"/>
      <c r="G17" s="6"/>
      <c r="H17" s="6"/>
    </row>
  </sheetData>
  <mergeCells count="1">
    <mergeCell ref="C12:G12"/>
  </mergeCells>
  <pageMargins left="1.5748031496062993" right="0.70866141732283472" top="1.3779527559055118" bottom="0.74803149606299213" header="0.31496062992125984" footer="0.31496062992125984"/>
  <pageSetup scale="9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OBRAS TERMINADAS OPERANDO 2019</vt:lpstr>
      <vt:lpstr>Formato 1</vt:lpstr>
      <vt:lpstr>Formato 2</vt:lpstr>
      <vt:lpstr>'Formato 1'!Área_de_impresión</vt:lpstr>
      <vt:lpstr>'Formato 2'!Área_de_impresión</vt:lpstr>
      <vt:lpstr>'OBRAS TERMINADAS OPERANDO 2019'!Títulos_a_imprimir</vt:lpstr>
    </vt:vector>
  </TitlesOfParts>
  <Company>SAOPID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WALDEMAR</dc:creator>
  <cp:lastModifiedBy>user</cp:lastModifiedBy>
  <cp:lastPrinted>2020-08-27T18:06:57Z</cp:lastPrinted>
  <dcterms:created xsi:type="dcterms:W3CDTF">2004-10-26T17:43:47Z</dcterms:created>
  <dcterms:modified xsi:type="dcterms:W3CDTF">2020-08-27T18:08:43Z</dcterms:modified>
</cp:coreProperties>
</file>